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311"/>
  <workbookPr/>
  <mc:AlternateContent xmlns:mc="http://schemas.openxmlformats.org/markup-compatibility/2006">
    <mc:Choice Requires="x15">
      <x15ac:absPath xmlns:x15ac="http://schemas.microsoft.com/office/spreadsheetml/2010/11/ac" url="/Users/simone/Dropbox/Università/Direzione/Dati_statistica/dati 2014/"/>
    </mc:Choice>
  </mc:AlternateContent>
  <bookViews>
    <workbookView xWindow="360" yWindow="460" windowWidth="24920" windowHeight="12080"/>
  </bookViews>
  <sheets>
    <sheet name="Classi CFU" sheetId="1" r:id="rId1"/>
    <sheet name="Inattivi" sheetId="5" r:id="rId2"/>
    <sheet name="Media CFU" sheetId="2" r:id="rId3"/>
    <sheet name="CFU Mobilità" sheetId="6" r:id="rId4"/>
    <sheet name="Media voti" sheetId="11" r:id="rId5"/>
    <sheet name="Passaggi in" sheetId="7" r:id="rId6"/>
    <sheet name="Passaggi out" sheetId="8" r:id="rId7"/>
    <sheet name="Trasf_in" sheetId="9" r:id="rId8"/>
    <sheet name="Trasf_out" sheetId="10" r:id="rId9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8" i="6" l="1"/>
  <c r="C18" i="6"/>
  <c r="B18" i="6"/>
  <c r="E5" i="10"/>
  <c r="H5" i="10"/>
  <c r="K5" i="10"/>
  <c r="E6" i="10"/>
  <c r="H6" i="10"/>
  <c r="K6" i="10"/>
  <c r="E7" i="10"/>
  <c r="H7" i="10"/>
  <c r="K7" i="10"/>
  <c r="E8" i="10"/>
  <c r="H8" i="10"/>
  <c r="K8" i="10"/>
  <c r="E9" i="10"/>
  <c r="H9" i="10"/>
  <c r="K9" i="10"/>
  <c r="E10" i="10"/>
  <c r="H10" i="10"/>
  <c r="K10" i="10"/>
  <c r="E11" i="10"/>
  <c r="H11" i="10"/>
  <c r="K11" i="10"/>
  <c r="E12" i="10"/>
  <c r="H12" i="10"/>
  <c r="K12" i="10"/>
  <c r="E13" i="10"/>
  <c r="H13" i="10"/>
  <c r="K13" i="10"/>
  <c r="E14" i="10"/>
  <c r="H14" i="10"/>
  <c r="K14" i="10"/>
  <c r="E15" i="10"/>
  <c r="H15" i="10"/>
  <c r="K15" i="10"/>
  <c r="E5" i="9"/>
  <c r="H5" i="9"/>
  <c r="K5" i="9"/>
  <c r="E6" i="9"/>
  <c r="H6" i="9"/>
  <c r="K6" i="9"/>
  <c r="E7" i="9"/>
  <c r="H7" i="9"/>
  <c r="K7" i="9"/>
  <c r="E8" i="9"/>
  <c r="H8" i="9"/>
  <c r="K8" i="9"/>
  <c r="E9" i="9"/>
  <c r="H9" i="9"/>
  <c r="K9" i="9"/>
  <c r="E10" i="9"/>
  <c r="H10" i="9"/>
  <c r="K10" i="9"/>
  <c r="E11" i="9"/>
  <c r="H11" i="9"/>
  <c r="K11" i="9"/>
  <c r="E12" i="9"/>
  <c r="H12" i="9"/>
  <c r="K12" i="9"/>
  <c r="E13" i="9"/>
  <c r="H13" i="9"/>
  <c r="K13" i="9"/>
  <c r="G5" i="5"/>
  <c r="G52" i="5"/>
  <c r="E5" i="5"/>
  <c r="E52" i="5"/>
  <c r="C5" i="5"/>
  <c r="C52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</calcChain>
</file>

<file path=xl/sharedStrings.xml><?xml version="1.0" encoding="utf-8"?>
<sst xmlns="http://schemas.openxmlformats.org/spreadsheetml/2006/main" count="391" uniqueCount="81">
  <si>
    <t>Totale complessivo</t>
  </si>
  <si>
    <t>[1; 15]</t>
  </si>
  <si>
    <t>(15; 30]</t>
  </si>
  <si>
    <t>(30; 45]</t>
  </si>
  <si>
    <t>(45; 60]</t>
  </si>
  <si>
    <t>&gt;60</t>
  </si>
  <si>
    <t>Etichette di riga</t>
  </si>
  <si>
    <t>SCIENZE UMANE</t>
  </si>
  <si>
    <t>C1A</t>
  </si>
  <si>
    <t>C1B</t>
  </si>
  <si>
    <t>C1C</t>
  </si>
  <si>
    <t>C1D</t>
  </si>
  <si>
    <t>C1F</t>
  </si>
  <si>
    <t>C1I</t>
  </si>
  <si>
    <t>C1L</t>
  </si>
  <si>
    <t>C1M</t>
  </si>
  <si>
    <t>C1R</t>
  </si>
  <si>
    <t>C1S</t>
  </si>
  <si>
    <t>C1Z</t>
  </si>
  <si>
    <t>C2A</t>
  </si>
  <si>
    <t>C2B</t>
  </si>
  <si>
    <t>C2C</t>
  </si>
  <si>
    <t>C2F</t>
  </si>
  <si>
    <t>C2I</t>
  </si>
  <si>
    <t>C2L</t>
  </si>
  <si>
    <t>C2S</t>
  </si>
  <si>
    <t>C2Z</t>
  </si>
  <si>
    <t>C3D</t>
  </si>
  <si>
    <t>C3F</t>
  </si>
  <si>
    <t>C3L</t>
  </si>
  <si>
    <t>C4A</t>
  </si>
  <si>
    <t>C4B</t>
  </si>
  <si>
    <t>C4D</t>
  </si>
  <si>
    <t>C4F</t>
  </si>
  <si>
    <t>C4I</t>
  </si>
  <si>
    <t>C4L</t>
  </si>
  <si>
    <t>CC1</t>
  </si>
  <si>
    <t>CC2</t>
  </si>
  <si>
    <t>CC7</t>
  </si>
  <si>
    <t>D1X</t>
  </si>
  <si>
    <t>D2X</t>
  </si>
  <si>
    <t>S1A</t>
  </si>
  <si>
    <t>S1C</t>
  </si>
  <si>
    <t>S1E</t>
  </si>
  <si>
    <t>S1F</t>
  </si>
  <si>
    <t>S1P</t>
  </si>
  <si>
    <t>S2C</t>
  </si>
  <si>
    <t>S3C</t>
  </si>
  <si>
    <t>S4J</t>
  </si>
  <si>
    <t>S4P</t>
  </si>
  <si>
    <t>SH8</t>
  </si>
  <si>
    <t>SH9</t>
  </si>
  <si>
    <t>SJ6</t>
  </si>
  <si>
    <t>SJ8</t>
  </si>
  <si>
    <t>Totale</t>
  </si>
  <si>
    <t>N.studenti suddivisi per CFU acquisti</t>
  </si>
  <si>
    <t>Ateneo</t>
  </si>
  <si>
    <t>Media</t>
  </si>
  <si>
    <t>Dev. Std</t>
  </si>
  <si>
    <t>a.a. 2012/13</t>
  </si>
  <si>
    <t>a.a. 2013/14</t>
  </si>
  <si>
    <t>a.a. 2014/15</t>
  </si>
  <si>
    <t>Femmine</t>
  </si>
  <si>
    <t>Maschi</t>
  </si>
  <si>
    <t>Iscritti</t>
  </si>
  <si>
    <t>inattivi</t>
  </si>
  <si>
    <t>CFU acquisiti mediante mobilità</t>
  </si>
  <si>
    <t>2013/14</t>
  </si>
  <si>
    <t>2012/13</t>
  </si>
  <si>
    <t>2011/12</t>
  </si>
  <si>
    <t>Codice Corso</t>
  </si>
  <si>
    <t>Dipartimento</t>
  </si>
  <si>
    <t>Passaggi di corso in ingresso</t>
  </si>
  <si>
    <t>Passaggi di corso in uscita</t>
  </si>
  <si>
    <t>Trasferimenti in ingresso</t>
  </si>
  <si>
    <t>Trasferimenti in uscita</t>
  </si>
  <si>
    <t>media e deviazione standard dei voti esami sostenuti</t>
  </si>
  <si>
    <t>a.a. 2014/15
 (dato provvisorio)</t>
  </si>
  <si>
    <t>Dev. std.</t>
  </si>
  <si>
    <t>N. esami sostenuti</t>
  </si>
  <si>
    <t>2014/15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</si>
</sst>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auto="1"/>
      </left>
      <right/>
      <top style="thin">
        <color auto="1"/>
      </top>
      <bottom style="thin">
        <color theme="4" tint="0.39997558519241921"/>
      </bottom>
      <diagonal/>
    </border>
    <border>
      <left/>
      <right style="thin">
        <color auto="1"/>
      </right>
      <top style="thin">
        <color auto="1"/>
      </top>
      <bottom style="thin">
        <color theme="4" tint="0.39997558519241921"/>
      </bottom>
      <diagonal/>
    </border>
    <border>
      <left style="thin">
        <color auto="1"/>
      </left>
      <right/>
      <top/>
      <bottom style="thin">
        <color theme="4" tint="0.39997558519241921"/>
      </bottom>
      <diagonal/>
    </border>
    <border>
      <left/>
      <right style="thin">
        <color auto="1"/>
      </right>
      <top/>
      <bottom style="thin">
        <color theme="4" tint="0.39997558519241921"/>
      </bottom>
      <diagonal/>
    </border>
    <border>
      <left style="thin">
        <color auto="1"/>
      </left>
      <right/>
      <top style="thin">
        <color theme="4" tint="0.39997558519241921"/>
      </top>
      <bottom style="thin">
        <color auto="1"/>
      </bottom>
      <diagonal/>
    </border>
    <border>
      <left/>
      <right style="thin">
        <color auto="1"/>
      </right>
      <top style="thin">
        <color theme="4" tint="0.39997558519241921"/>
      </top>
      <bottom style="thin">
        <color auto="1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NumberFormat="1" applyBorder="1"/>
    <xf numFmtId="0" fontId="0" fillId="0" borderId="0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4" xfId="0" applyFont="1" applyBorder="1"/>
    <xf numFmtId="0" fontId="1" fillId="0" borderId="0" xfId="0" applyFont="1" applyBorder="1"/>
    <xf numFmtId="0" fontId="0" fillId="0" borderId="4" xfId="0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2" fillId="2" borderId="5" xfId="0" applyFont="1" applyFill="1" applyBorder="1"/>
    <xf numFmtId="0" fontId="3" fillId="2" borderId="5" xfId="0" applyNumberFormat="1" applyFont="1" applyFill="1" applyBorder="1"/>
    <xf numFmtId="0" fontId="3" fillId="2" borderId="8" xfId="0" applyNumberFormat="1" applyFont="1" applyFill="1" applyBorder="1"/>
    <xf numFmtId="0" fontId="5" fillId="0" borderId="1" xfId="0" applyFont="1" applyBorder="1" applyAlignment="1">
      <alignment horizontal="left"/>
    </xf>
    <xf numFmtId="0" fontId="5" fillId="0" borderId="1" xfId="0" applyNumberFormat="1" applyFont="1" applyBorder="1"/>
    <xf numFmtId="0" fontId="5" fillId="0" borderId="2" xfId="0" applyNumberFormat="1" applyFont="1" applyBorder="1"/>
    <xf numFmtId="0" fontId="6" fillId="2" borderId="3" xfId="0" applyNumberFormat="1" applyFont="1" applyFill="1" applyBorder="1"/>
    <xf numFmtId="0" fontId="1" fillId="3" borderId="9" xfId="0" applyFont="1" applyFill="1" applyBorder="1"/>
    <xf numFmtId="0" fontId="1" fillId="0" borderId="9" xfId="0" applyFont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1" fillId="0" borderId="11" xfId="0" applyFont="1" applyBorder="1" applyAlignment="1">
      <alignment horizontal="left"/>
    </xf>
    <xf numFmtId="2" fontId="1" fillId="0" borderId="12" xfId="0" applyNumberFormat="1" applyFont="1" applyBorder="1"/>
    <xf numFmtId="2" fontId="0" fillId="0" borderId="0" xfId="0" applyNumberFormat="1" applyBorder="1"/>
    <xf numFmtId="2" fontId="0" fillId="0" borderId="5" xfId="0" applyNumberFormat="1" applyBorder="1"/>
    <xf numFmtId="2" fontId="0" fillId="0" borderId="7" xfId="0" applyNumberFormat="1" applyBorder="1"/>
    <xf numFmtId="2" fontId="0" fillId="0" borderId="8" xfId="0" applyNumberFormat="1" applyBorder="1"/>
    <xf numFmtId="0" fontId="1" fillId="3" borderId="0" xfId="0" applyFont="1" applyFill="1" applyBorder="1" applyAlignment="1">
      <alignment horizontal="left"/>
    </xf>
    <xf numFmtId="2" fontId="1" fillId="0" borderId="11" xfId="0" applyNumberFormat="1" applyFont="1" applyBorder="1"/>
    <xf numFmtId="2" fontId="0" fillId="0" borderId="4" xfId="0" applyNumberFormat="1" applyBorder="1"/>
    <xf numFmtId="2" fontId="0" fillId="0" borderId="6" xfId="0" applyNumberFormat="1" applyBorder="1"/>
    <xf numFmtId="2" fontId="1" fillId="3" borderId="6" xfId="0" applyNumberFormat="1" applyFont="1" applyFill="1" applyBorder="1"/>
    <xf numFmtId="2" fontId="1" fillId="3" borderId="8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13" xfId="0" applyFont="1" applyFill="1" applyBorder="1"/>
    <xf numFmtId="0" fontId="1" fillId="0" borderId="13" xfId="0" applyNumberFormat="1" applyFont="1" applyBorder="1"/>
    <xf numFmtId="0" fontId="1" fillId="0" borderId="9" xfId="0" applyNumberFormat="1" applyFont="1" applyBorder="1"/>
    <xf numFmtId="0" fontId="1" fillId="3" borderId="10" xfId="0" applyNumberFormat="1" applyFont="1" applyFill="1" applyBorder="1"/>
    <xf numFmtId="0" fontId="1" fillId="3" borderId="14" xfId="0" applyFont="1" applyFill="1" applyBorder="1"/>
    <xf numFmtId="0" fontId="1" fillId="0" borderId="14" xfId="0" applyNumberFormat="1" applyFont="1" applyBorder="1"/>
    <xf numFmtId="0" fontId="1" fillId="3" borderId="15" xfId="0" applyNumberFormat="1" applyFont="1" applyFill="1" applyBorder="1"/>
    <xf numFmtId="0" fontId="1" fillId="3" borderId="16" xfId="0" applyNumberFormat="1" applyFont="1" applyFill="1" applyBorder="1"/>
    <xf numFmtId="0" fontId="1" fillId="0" borderId="0" xfId="0" applyFont="1"/>
    <xf numFmtId="0" fontId="7" fillId="0" borderId="0" xfId="0" applyFont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0" borderId="1" xfId="0" applyBorder="1"/>
    <xf numFmtId="0" fontId="0" fillId="2" borderId="8" xfId="0" applyFill="1" applyBorder="1"/>
    <xf numFmtId="0" fontId="0" fillId="2" borderId="5" xfId="0" applyFill="1" applyBorder="1"/>
    <xf numFmtId="0" fontId="0" fillId="2" borderId="3" xfId="0" applyFill="1" applyBorder="1"/>
    <xf numFmtId="0" fontId="2" fillId="0" borderId="0" xfId="0" applyFont="1" applyBorder="1"/>
    <xf numFmtId="0" fontId="2" fillId="0" borderId="4" xfId="0" applyFont="1" applyBorder="1"/>
    <xf numFmtId="0" fontId="2" fillId="0" borderId="0" xfId="0" applyFont="1"/>
    <xf numFmtId="2" fontId="8" fillId="3" borderId="0" xfId="0" applyNumberFormat="1" applyFont="1" applyFill="1" applyBorder="1"/>
    <xf numFmtId="0" fontId="8" fillId="0" borderId="0" xfId="0" applyFont="1" applyBorder="1" applyAlignment="1">
      <alignment horizontal="left"/>
    </xf>
    <xf numFmtId="2" fontId="8" fillId="0" borderId="4" xfId="0" applyNumberFormat="1" applyFont="1" applyBorder="1"/>
    <xf numFmtId="2" fontId="8" fillId="0" borderId="5" xfId="0" applyNumberFormat="1" applyFont="1" applyBorder="1"/>
    <xf numFmtId="0" fontId="0" fillId="0" borderId="1" xfId="0" applyBorder="1" applyAlignment="1">
      <alignment horizontal="left" indent="1"/>
    </xf>
    <xf numFmtId="2" fontId="0" fillId="0" borderId="1" xfId="0" applyNumberFormat="1" applyBorder="1"/>
    <xf numFmtId="2" fontId="0" fillId="0" borderId="3" xfId="0" applyNumberFormat="1" applyBorder="1"/>
    <xf numFmtId="0" fontId="8" fillId="3" borderId="0" xfId="0" applyFont="1" applyFill="1" applyBorder="1" applyAlignment="1">
      <alignment horizontal="left"/>
    </xf>
    <xf numFmtId="2" fontId="8" fillId="0" borderId="0" xfId="0" applyNumberFormat="1" applyFont="1" applyBorder="1"/>
    <xf numFmtId="2" fontId="0" fillId="0" borderId="2" xfId="0" applyNumberFormat="1" applyBorder="1"/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19" sqref="D19"/>
    </sheetView>
  </sheetViews>
  <sheetFormatPr baseColWidth="10" defaultColWidth="8.83203125" defaultRowHeight="15" x14ac:dyDescent="0.2"/>
  <cols>
    <col min="1" max="1" width="65" customWidth="1"/>
  </cols>
  <sheetData>
    <row r="2" spans="1:22" ht="21" x14ac:dyDescent="0.25">
      <c r="A2" s="77" t="s">
        <v>55</v>
      </c>
      <c r="B2" s="77"/>
      <c r="C2" s="77"/>
      <c r="D2" s="77"/>
      <c r="E2" s="77"/>
      <c r="F2" s="77"/>
      <c r="G2" s="77"/>
      <c r="H2" s="77"/>
      <c r="I2" s="77"/>
    </row>
    <row r="5" spans="1:22" x14ac:dyDescent="0.2">
      <c r="B5" s="74">
        <v>2012</v>
      </c>
      <c r="C5" s="75"/>
      <c r="D5" s="75"/>
      <c r="E5" s="75"/>
      <c r="F5" s="75"/>
      <c r="G5" s="75"/>
      <c r="H5" s="76"/>
      <c r="I5" s="74">
        <v>2013</v>
      </c>
      <c r="J5" s="75"/>
      <c r="K5" s="75"/>
      <c r="L5" s="75"/>
      <c r="M5" s="75"/>
      <c r="N5" s="75"/>
      <c r="O5" s="76"/>
      <c r="P5" s="74">
        <v>2014</v>
      </c>
      <c r="Q5" s="75"/>
      <c r="R5" s="75"/>
      <c r="S5" s="75"/>
      <c r="T5" s="75"/>
      <c r="U5" s="75"/>
      <c r="V5" s="76"/>
    </row>
    <row r="6" spans="1:22" x14ac:dyDescent="0.2">
      <c r="B6" s="14">
        <v>0</v>
      </c>
      <c r="C6" s="15" t="s">
        <v>1</v>
      </c>
      <c r="D6" s="15" t="s">
        <v>2</v>
      </c>
      <c r="E6" s="15" t="s">
        <v>3</v>
      </c>
      <c r="F6" s="15" t="s">
        <v>4</v>
      </c>
      <c r="G6" s="15" t="s">
        <v>5</v>
      </c>
      <c r="H6" s="18" t="s">
        <v>54</v>
      </c>
      <c r="I6" s="14">
        <v>0</v>
      </c>
      <c r="J6" s="15" t="s">
        <v>1</v>
      </c>
      <c r="K6" s="15" t="s">
        <v>2</v>
      </c>
      <c r="L6" s="15" t="s">
        <v>3</v>
      </c>
      <c r="M6" s="15" t="s">
        <v>4</v>
      </c>
      <c r="N6" s="15" t="s">
        <v>5</v>
      </c>
      <c r="O6" s="18" t="s">
        <v>54</v>
      </c>
      <c r="P6" s="14">
        <v>0</v>
      </c>
      <c r="Q6" s="15" t="s">
        <v>1</v>
      </c>
      <c r="R6" s="15" t="s">
        <v>2</v>
      </c>
      <c r="S6" s="15" t="s">
        <v>3</v>
      </c>
      <c r="T6" s="15" t="s">
        <v>4</v>
      </c>
      <c r="U6" s="15" t="s">
        <v>5</v>
      </c>
      <c r="V6" s="18" t="s">
        <v>54</v>
      </c>
    </row>
    <row r="7" spans="1:22" x14ac:dyDescent="0.2">
      <c r="A7" s="21" t="s">
        <v>7</v>
      </c>
      <c r="B7" s="22">
        <v>16</v>
      </c>
      <c r="C7" s="23">
        <v>674</v>
      </c>
      <c r="D7" s="23">
        <v>697</v>
      </c>
      <c r="E7" s="23">
        <v>440</v>
      </c>
      <c r="F7" s="23">
        <v>392</v>
      </c>
      <c r="G7" s="23">
        <v>209</v>
      </c>
      <c r="H7" s="24">
        <v>2428</v>
      </c>
      <c r="I7" s="22">
        <v>17</v>
      </c>
      <c r="J7" s="23">
        <v>617</v>
      </c>
      <c r="K7" s="23">
        <v>660</v>
      </c>
      <c r="L7" s="23">
        <v>420</v>
      </c>
      <c r="M7" s="23">
        <v>504</v>
      </c>
      <c r="N7" s="23">
        <v>230</v>
      </c>
      <c r="O7" s="24">
        <v>2448</v>
      </c>
      <c r="P7" s="22">
        <v>24</v>
      </c>
      <c r="Q7" s="23">
        <v>759</v>
      </c>
      <c r="R7" s="23">
        <v>638</v>
      </c>
      <c r="S7" s="23">
        <v>433</v>
      </c>
      <c r="T7" s="23">
        <v>250</v>
      </c>
      <c r="U7" s="23">
        <v>27</v>
      </c>
      <c r="V7" s="24">
        <v>2131</v>
      </c>
    </row>
    <row r="8" spans="1:22" x14ac:dyDescent="0.2">
      <c r="A8" s="16" t="s">
        <v>8</v>
      </c>
      <c r="B8" s="6"/>
      <c r="C8" s="7">
        <v>16</v>
      </c>
      <c r="D8" s="7">
        <v>1</v>
      </c>
      <c r="E8" s="7">
        <v>1</v>
      </c>
      <c r="F8" s="7"/>
      <c r="G8" s="7"/>
      <c r="H8" s="19">
        <v>18</v>
      </c>
      <c r="I8" s="6"/>
      <c r="J8" s="7">
        <v>9</v>
      </c>
      <c r="K8" s="7">
        <v>4</v>
      </c>
      <c r="L8" s="7"/>
      <c r="M8" s="7"/>
      <c r="N8" s="7"/>
      <c r="O8" s="19">
        <v>13</v>
      </c>
      <c r="P8" s="6"/>
      <c r="Q8" s="7">
        <v>3</v>
      </c>
      <c r="R8" s="7"/>
      <c r="S8" s="7"/>
      <c r="T8" s="7"/>
      <c r="U8" s="7"/>
      <c r="V8" s="19">
        <v>3</v>
      </c>
    </row>
    <row r="9" spans="1:22" x14ac:dyDescent="0.2">
      <c r="A9" s="16" t="s">
        <v>9</v>
      </c>
      <c r="B9" s="6"/>
      <c r="C9" s="7">
        <v>18</v>
      </c>
      <c r="D9" s="7">
        <v>2</v>
      </c>
      <c r="E9" s="7">
        <v>1</v>
      </c>
      <c r="F9" s="7"/>
      <c r="G9" s="7"/>
      <c r="H9" s="19">
        <v>21</v>
      </c>
      <c r="I9" s="6"/>
      <c r="J9" s="7">
        <v>11</v>
      </c>
      <c r="K9" s="7">
        <v>2</v>
      </c>
      <c r="L9" s="7"/>
      <c r="M9" s="7"/>
      <c r="N9" s="7"/>
      <c r="O9" s="19">
        <v>13</v>
      </c>
      <c r="P9" s="6"/>
      <c r="Q9" s="7">
        <v>6</v>
      </c>
      <c r="R9" s="7"/>
      <c r="S9" s="7"/>
      <c r="T9" s="7"/>
      <c r="U9" s="7"/>
      <c r="V9" s="19">
        <v>6</v>
      </c>
    </row>
    <row r="10" spans="1:22" x14ac:dyDescent="0.2">
      <c r="A10" s="16" t="s">
        <v>10</v>
      </c>
      <c r="B10" s="6"/>
      <c r="C10" s="7"/>
      <c r="D10" s="7"/>
      <c r="E10" s="7"/>
      <c r="F10" s="7"/>
      <c r="G10" s="7"/>
      <c r="H10" s="19"/>
      <c r="I10" s="6"/>
      <c r="J10" s="7"/>
      <c r="K10" s="7"/>
      <c r="L10" s="7"/>
      <c r="M10" s="7"/>
      <c r="N10" s="7"/>
      <c r="O10" s="19"/>
      <c r="P10" s="6"/>
      <c r="Q10" s="7">
        <v>1</v>
      </c>
      <c r="R10" s="7"/>
      <c r="S10" s="7"/>
      <c r="T10" s="7"/>
      <c r="U10" s="7"/>
      <c r="V10" s="19">
        <v>1</v>
      </c>
    </row>
    <row r="11" spans="1:22" x14ac:dyDescent="0.2">
      <c r="A11" s="16" t="s">
        <v>11</v>
      </c>
      <c r="B11" s="6"/>
      <c r="C11" s="7">
        <v>16</v>
      </c>
      <c r="D11" s="7">
        <v>5</v>
      </c>
      <c r="E11" s="7">
        <v>1</v>
      </c>
      <c r="F11" s="7"/>
      <c r="G11" s="7"/>
      <c r="H11" s="19">
        <v>22</v>
      </c>
      <c r="I11" s="6"/>
      <c r="J11" s="7">
        <v>13</v>
      </c>
      <c r="K11" s="7">
        <v>3</v>
      </c>
      <c r="L11" s="7"/>
      <c r="M11" s="7"/>
      <c r="N11" s="7"/>
      <c r="O11" s="19">
        <v>16</v>
      </c>
      <c r="P11" s="6"/>
      <c r="Q11" s="7">
        <v>6</v>
      </c>
      <c r="R11" s="7"/>
      <c r="S11" s="7"/>
      <c r="T11" s="7"/>
      <c r="U11" s="7"/>
      <c r="V11" s="19">
        <v>6</v>
      </c>
    </row>
    <row r="12" spans="1:22" x14ac:dyDescent="0.2">
      <c r="A12" s="16" t="s">
        <v>12</v>
      </c>
      <c r="B12" s="6"/>
      <c r="C12" s="7">
        <v>6</v>
      </c>
      <c r="D12" s="7"/>
      <c r="E12" s="7"/>
      <c r="F12" s="7"/>
      <c r="G12" s="7"/>
      <c r="H12" s="19">
        <v>6</v>
      </c>
      <c r="I12" s="6"/>
      <c r="J12" s="7">
        <v>5</v>
      </c>
      <c r="K12" s="7"/>
      <c r="L12" s="7"/>
      <c r="M12" s="7"/>
      <c r="N12" s="7"/>
      <c r="O12" s="19">
        <v>5</v>
      </c>
      <c r="P12" s="6"/>
      <c r="Q12" s="7">
        <v>1</v>
      </c>
      <c r="R12" s="7"/>
      <c r="S12" s="7"/>
      <c r="T12" s="7"/>
      <c r="U12" s="7"/>
      <c r="V12" s="19">
        <v>1</v>
      </c>
    </row>
    <row r="13" spans="1:22" x14ac:dyDescent="0.2">
      <c r="A13" s="16" t="s">
        <v>13</v>
      </c>
      <c r="B13" s="6"/>
      <c r="C13" s="7">
        <v>2</v>
      </c>
      <c r="D13" s="7"/>
      <c r="E13" s="7"/>
      <c r="F13" s="7"/>
      <c r="G13" s="7"/>
      <c r="H13" s="19">
        <v>2</v>
      </c>
      <c r="I13" s="6"/>
      <c r="J13" s="7">
        <v>2</v>
      </c>
      <c r="K13" s="7"/>
      <c r="L13" s="7"/>
      <c r="M13" s="7"/>
      <c r="N13" s="7"/>
      <c r="O13" s="19">
        <v>2</v>
      </c>
      <c r="P13" s="6"/>
      <c r="Q13" s="7"/>
      <c r="R13" s="7"/>
      <c r="S13" s="7"/>
      <c r="T13" s="7"/>
      <c r="U13" s="7"/>
      <c r="V13" s="19"/>
    </row>
    <row r="14" spans="1:22" x14ac:dyDescent="0.2">
      <c r="A14" s="16" t="s">
        <v>14</v>
      </c>
      <c r="B14" s="6"/>
      <c r="C14" s="7">
        <v>13</v>
      </c>
      <c r="D14" s="7">
        <v>4</v>
      </c>
      <c r="E14" s="7">
        <v>2</v>
      </c>
      <c r="F14" s="7"/>
      <c r="G14" s="7"/>
      <c r="H14" s="19">
        <v>19</v>
      </c>
      <c r="I14" s="6"/>
      <c r="J14" s="7">
        <v>12</v>
      </c>
      <c r="K14" s="7">
        <v>4</v>
      </c>
      <c r="L14" s="7"/>
      <c r="M14" s="7"/>
      <c r="N14" s="7"/>
      <c r="O14" s="19">
        <v>16</v>
      </c>
      <c r="P14" s="6"/>
      <c r="Q14" s="7">
        <v>5</v>
      </c>
      <c r="R14" s="7">
        <v>1</v>
      </c>
      <c r="S14" s="7"/>
      <c r="T14" s="7"/>
      <c r="U14" s="7"/>
      <c r="V14" s="19">
        <v>6</v>
      </c>
    </row>
    <row r="15" spans="1:22" x14ac:dyDescent="0.2">
      <c r="A15" s="16" t="s">
        <v>15</v>
      </c>
      <c r="B15" s="6"/>
      <c r="C15" s="7">
        <v>23</v>
      </c>
      <c r="D15" s="7">
        <v>6</v>
      </c>
      <c r="E15" s="7"/>
      <c r="F15" s="7"/>
      <c r="G15" s="7"/>
      <c r="H15" s="19">
        <v>29</v>
      </c>
      <c r="I15" s="6"/>
      <c r="J15" s="7">
        <v>17</v>
      </c>
      <c r="K15" s="7">
        <v>2</v>
      </c>
      <c r="L15" s="7"/>
      <c r="M15" s="7"/>
      <c r="N15" s="7"/>
      <c r="O15" s="19">
        <v>19</v>
      </c>
      <c r="P15" s="6"/>
      <c r="Q15" s="7">
        <v>2</v>
      </c>
      <c r="R15" s="7">
        <v>1</v>
      </c>
      <c r="S15" s="7"/>
      <c r="T15" s="7"/>
      <c r="U15" s="7"/>
      <c r="V15" s="19">
        <v>3</v>
      </c>
    </row>
    <row r="16" spans="1:22" x14ac:dyDescent="0.2">
      <c r="A16" s="16" t="s">
        <v>16</v>
      </c>
      <c r="B16" s="6"/>
      <c r="C16" s="7">
        <v>4</v>
      </c>
      <c r="D16" s="7">
        <v>1</v>
      </c>
      <c r="E16" s="7"/>
      <c r="F16" s="7"/>
      <c r="G16" s="7"/>
      <c r="H16" s="19">
        <v>5</v>
      </c>
      <c r="I16" s="6"/>
      <c r="J16" s="7">
        <v>3</v>
      </c>
      <c r="K16" s="7">
        <v>3</v>
      </c>
      <c r="L16" s="7"/>
      <c r="M16" s="7"/>
      <c r="N16" s="7"/>
      <c r="O16" s="19">
        <v>6</v>
      </c>
      <c r="P16" s="6"/>
      <c r="Q16" s="7">
        <v>1</v>
      </c>
      <c r="R16" s="7"/>
      <c r="S16" s="7"/>
      <c r="T16" s="7"/>
      <c r="U16" s="7"/>
      <c r="V16" s="19">
        <v>1</v>
      </c>
    </row>
    <row r="17" spans="1:22" x14ac:dyDescent="0.2">
      <c r="A17" s="16" t="s">
        <v>17</v>
      </c>
      <c r="B17" s="6"/>
      <c r="C17" s="7">
        <v>3</v>
      </c>
      <c r="D17" s="7">
        <v>3</v>
      </c>
      <c r="E17" s="7"/>
      <c r="F17" s="7"/>
      <c r="G17" s="7"/>
      <c r="H17" s="19">
        <v>6</v>
      </c>
      <c r="I17" s="6"/>
      <c r="J17" s="7">
        <v>4</v>
      </c>
      <c r="K17" s="7">
        <v>1</v>
      </c>
      <c r="L17" s="7"/>
      <c r="M17" s="7"/>
      <c r="N17" s="7"/>
      <c r="O17" s="19">
        <v>5</v>
      </c>
      <c r="P17" s="6"/>
      <c r="Q17" s="7">
        <v>3</v>
      </c>
      <c r="R17" s="7"/>
      <c r="S17" s="7"/>
      <c r="T17" s="7"/>
      <c r="U17" s="7"/>
      <c r="V17" s="19">
        <v>3</v>
      </c>
    </row>
    <row r="18" spans="1:22" x14ac:dyDescent="0.2">
      <c r="A18" s="16" t="s">
        <v>18</v>
      </c>
      <c r="B18" s="6"/>
      <c r="C18" s="7">
        <v>28</v>
      </c>
      <c r="D18" s="7">
        <v>5</v>
      </c>
      <c r="E18" s="7">
        <v>1</v>
      </c>
      <c r="F18" s="7"/>
      <c r="G18" s="7"/>
      <c r="H18" s="19">
        <v>34</v>
      </c>
      <c r="I18" s="6"/>
      <c r="J18" s="7">
        <v>23</v>
      </c>
      <c r="K18" s="7">
        <v>2</v>
      </c>
      <c r="L18" s="7">
        <v>1</v>
      </c>
      <c r="M18" s="7"/>
      <c r="N18" s="7"/>
      <c r="O18" s="19">
        <v>26</v>
      </c>
      <c r="P18" s="6"/>
      <c r="Q18" s="7">
        <v>6</v>
      </c>
      <c r="R18" s="7">
        <v>1</v>
      </c>
      <c r="S18" s="7"/>
      <c r="T18" s="7"/>
      <c r="U18" s="7"/>
      <c r="V18" s="19">
        <v>7</v>
      </c>
    </row>
    <row r="19" spans="1:22" x14ac:dyDescent="0.2">
      <c r="A19" s="16" t="s">
        <v>19</v>
      </c>
      <c r="B19" s="6"/>
      <c r="C19" s="7">
        <v>1</v>
      </c>
      <c r="D19" s="7"/>
      <c r="E19" s="7"/>
      <c r="F19" s="7"/>
      <c r="G19" s="7"/>
      <c r="H19" s="19">
        <v>1</v>
      </c>
      <c r="I19" s="6"/>
      <c r="J19" s="7"/>
      <c r="K19" s="7"/>
      <c r="L19" s="7"/>
      <c r="M19" s="7">
        <v>3</v>
      </c>
      <c r="N19" s="7"/>
      <c r="O19" s="19">
        <v>3</v>
      </c>
      <c r="P19" s="6"/>
      <c r="Q19" s="7"/>
      <c r="R19" s="7"/>
      <c r="S19" s="7"/>
      <c r="T19" s="7"/>
      <c r="U19" s="7"/>
      <c r="V19" s="19"/>
    </row>
    <row r="20" spans="1:22" x14ac:dyDescent="0.2">
      <c r="A20" s="16" t="s">
        <v>20</v>
      </c>
      <c r="B20" s="6"/>
      <c r="C20" s="7">
        <v>2</v>
      </c>
      <c r="D20" s="7"/>
      <c r="E20" s="7">
        <v>1</v>
      </c>
      <c r="F20" s="7"/>
      <c r="G20" s="7"/>
      <c r="H20" s="19">
        <v>3</v>
      </c>
      <c r="I20" s="6"/>
      <c r="J20" s="7">
        <v>2</v>
      </c>
      <c r="K20" s="7"/>
      <c r="L20" s="7">
        <v>1</v>
      </c>
      <c r="M20" s="7">
        <v>1</v>
      </c>
      <c r="N20" s="7"/>
      <c r="O20" s="19">
        <v>4</v>
      </c>
      <c r="P20" s="6"/>
      <c r="Q20" s="7">
        <v>1</v>
      </c>
      <c r="R20" s="7"/>
      <c r="S20" s="7"/>
      <c r="T20" s="7"/>
      <c r="U20" s="7"/>
      <c r="V20" s="19">
        <v>1</v>
      </c>
    </row>
    <row r="21" spans="1:22" x14ac:dyDescent="0.2">
      <c r="A21" s="16" t="s">
        <v>21</v>
      </c>
      <c r="B21" s="6"/>
      <c r="C21" s="7">
        <v>1</v>
      </c>
      <c r="D21" s="7"/>
      <c r="E21" s="7"/>
      <c r="F21" s="7"/>
      <c r="G21" s="7"/>
      <c r="H21" s="19">
        <v>1</v>
      </c>
      <c r="I21" s="6"/>
      <c r="J21" s="7"/>
      <c r="K21" s="7"/>
      <c r="L21" s="7"/>
      <c r="M21" s="7"/>
      <c r="N21" s="7"/>
      <c r="O21" s="19"/>
      <c r="P21" s="6"/>
      <c r="Q21" s="7"/>
      <c r="R21" s="7"/>
      <c r="S21" s="7"/>
      <c r="T21" s="7"/>
      <c r="U21" s="7"/>
      <c r="V21" s="19"/>
    </row>
    <row r="22" spans="1:22" x14ac:dyDescent="0.2">
      <c r="A22" s="16" t="s">
        <v>22</v>
      </c>
      <c r="B22" s="6"/>
      <c r="C22" s="7">
        <v>1</v>
      </c>
      <c r="D22" s="7"/>
      <c r="E22" s="7"/>
      <c r="F22" s="7">
        <v>1</v>
      </c>
      <c r="G22" s="7"/>
      <c r="H22" s="19">
        <v>2</v>
      </c>
      <c r="I22" s="6"/>
      <c r="J22" s="7"/>
      <c r="K22" s="7"/>
      <c r="L22" s="7"/>
      <c r="M22" s="7"/>
      <c r="N22" s="7"/>
      <c r="O22" s="19"/>
      <c r="P22" s="6"/>
      <c r="Q22" s="7"/>
      <c r="R22" s="7"/>
      <c r="S22" s="7"/>
      <c r="T22" s="7"/>
      <c r="U22" s="7"/>
      <c r="V22" s="19"/>
    </row>
    <row r="23" spans="1:22" x14ac:dyDescent="0.2">
      <c r="A23" s="16" t="s">
        <v>23</v>
      </c>
      <c r="B23" s="6"/>
      <c r="C23" s="7"/>
      <c r="D23" s="7"/>
      <c r="E23" s="7">
        <v>1</v>
      </c>
      <c r="F23" s="7"/>
      <c r="G23" s="7"/>
      <c r="H23" s="19">
        <v>1</v>
      </c>
      <c r="I23" s="6"/>
      <c r="J23" s="7"/>
      <c r="K23" s="7"/>
      <c r="L23" s="7">
        <v>1</v>
      </c>
      <c r="M23" s="7">
        <v>1</v>
      </c>
      <c r="N23" s="7"/>
      <c r="O23" s="19">
        <v>2</v>
      </c>
      <c r="P23" s="6"/>
      <c r="Q23" s="7"/>
      <c r="R23" s="7"/>
      <c r="S23" s="7"/>
      <c r="T23" s="7"/>
      <c r="U23" s="7"/>
      <c r="V23" s="19"/>
    </row>
    <row r="24" spans="1:22" x14ac:dyDescent="0.2">
      <c r="A24" s="16" t="s">
        <v>24</v>
      </c>
      <c r="B24" s="6"/>
      <c r="C24" s="7">
        <v>1</v>
      </c>
      <c r="D24" s="7"/>
      <c r="E24" s="7"/>
      <c r="F24" s="7">
        <v>2</v>
      </c>
      <c r="G24" s="7"/>
      <c r="H24" s="19">
        <v>3</v>
      </c>
      <c r="I24" s="6"/>
      <c r="J24" s="7"/>
      <c r="K24" s="7"/>
      <c r="L24" s="7"/>
      <c r="M24" s="7"/>
      <c r="N24" s="7"/>
      <c r="O24" s="19"/>
      <c r="P24" s="6"/>
      <c r="Q24" s="7">
        <v>1</v>
      </c>
      <c r="R24" s="7"/>
      <c r="S24" s="7"/>
      <c r="T24" s="7"/>
      <c r="U24" s="7"/>
      <c r="V24" s="19">
        <v>1</v>
      </c>
    </row>
    <row r="25" spans="1:22" x14ac:dyDescent="0.2">
      <c r="A25" s="16" t="s">
        <v>25</v>
      </c>
      <c r="B25" s="6"/>
      <c r="C25" s="7"/>
      <c r="D25" s="7"/>
      <c r="E25" s="7"/>
      <c r="F25" s="7"/>
      <c r="G25" s="7"/>
      <c r="H25" s="19"/>
      <c r="I25" s="6"/>
      <c r="J25" s="7">
        <v>1</v>
      </c>
      <c r="K25" s="7"/>
      <c r="L25" s="7">
        <v>1</v>
      </c>
      <c r="M25" s="7"/>
      <c r="N25" s="7"/>
      <c r="O25" s="19">
        <v>2</v>
      </c>
      <c r="P25" s="6"/>
      <c r="Q25" s="7">
        <v>2</v>
      </c>
      <c r="R25" s="7"/>
      <c r="S25" s="7"/>
      <c r="T25" s="7"/>
      <c r="U25" s="7"/>
      <c r="V25" s="19">
        <v>2</v>
      </c>
    </row>
    <row r="26" spans="1:22" x14ac:dyDescent="0.2">
      <c r="A26" s="16" t="s">
        <v>26</v>
      </c>
      <c r="B26" s="6"/>
      <c r="C26" s="7">
        <v>1</v>
      </c>
      <c r="D26" s="7"/>
      <c r="E26" s="7"/>
      <c r="F26" s="7"/>
      <c r="G26" s="7"/>
      <c r="H26" s="19">
        <v>1</v>
      </c>
      <c r="I26" s="6"/>
      <c r="J26" s="7"/>
      <c r="K26" s="7"/>
      <c r="L26" s="7"/>
      <c r="M26" s="7"/>
      <c r="N26" s="7"/>
      <c r="O26" s="19"/>
      <c r="P26" s="6"/>
      <c r="Q26" s="7"/>
      <c r="R26" s="7"/>
      <c r="S26" s="7"/>
      <c r="T26" s="7"/>
      <c r="U26" s="7"/>
      <c r="V26" s="19"/>
    </row>
    <row r="27" spans="1:22" x14ac:dyDescent="0.2">
      <c r="A27" s="16" t="s">
        <v>27</v>
      </c>
      <c r="B27" s="6"/>
      <c r="C27" s="7">
        <v>64</v>
      </c>
      <c r="D27" s="7">
        <v>97</v>
      </c>
      <c r="E27" s="7">
        <v>48</v>
      </c>
      <c r="F27" s="7">
        <v>53</v>
      </c>
      <c r="G27" s="7">
        <v>7</v>
      </c>
      <c r="H27" s="19">
        <v>269</v>
      </c>
      <c r="I27" s="6"/>
      <c r="J27" s="7">
        <v>75</v>
      </c>
      <c r="K27" s="7">
        <v>100</v>
      </c>
      <c r="L27" s="7">
        <v>52</v>
      </c>
      <c r="M27" s="7">
        <v>65</v>
      </c>
      <c r="N27" s="7">
        <v>13</v>
      </c>
      <c r="O27" s="19">
        <v>305</v>
      </c>
      <c r="P27" s="6"/>
      <c r="Q27" s="7">
        <v>107</v>
      </c>
      <c r="R27" s="7">
        <v>90</v>
      </c>
      <c r="S27" s="7">
        <v>44</v>
      </c>
      <c r="T27" s="7">
        <v>22</v>
      </c>
      <c r="U27" s="7">
        <v>3</v>
      </c>
      <c r="V27" s="19">
        <v>266</v>
      </c>
    </row>
    <row r="28" spans="1:22" x14ac:dyDescent="0.2">
      <c r="A28" s="16" t="s">
        <v>28</v>
      </c>
      <c r="B28" s="6"/>
      <c r="C28" s="7">
        <v>25</v>
      </c>
      <c r="D28" s="7">
        <v>18</v>
      </c>
      <c r="E28" s="7">
        <v>23</v>
      </c>
      <c r="F28" s="7">
        <v>16</v>
      </c>
      <c r="G28" s="7">
        <v>9</v>
      </c>
      <c r="H28" s="19">
        <v>91</v>
      </c>
      <c r="I28" s="6"/>
      <c r="J28" s="7">
        <v>25</v>
      </c>
      <c r="K28" s="7">
        <v>38</v>
      </c>
      <c r="L28" s="7">
        <v>19</v>
      </c>
      <c r="M28" s="7">
        <v>14</v>
      </c>
      <c r="N28" s="7">
        <v>6</v>
      </c>
      <c r="O28" s="19">
        <v>102</v>
      </c>
      <c r="P28" s="6"/>
      <c r="Q28" s="7">
        <v>35</v>
      </c>
      <c r="R28" s="7">
        <v>24</v>
      </c>
      <c r="S28" s="7">
        <v>11</v>
      </c>
      <c r="T28" s="7">
        <v>7</v>
      </c>
      <c r="U28" s="7">
        <v>1</v>
      </c>
      <c r="V28" s="19">
        <v>78</v>
      </c>
    </row>
    <row r="29" spans="1:22" x14ac:dyDescent="0.2">
      <c r="A29" s="16" t="s">
        <v>29</v>
      </c>
      <c r="B29" s="6"/>
      <c r="C29" s="7">
        <v>56</v>
      </c>
      <c r="D29" s="7">
        <v>91</v>
      </c>
      <c r="E29" s="7">
        <v>47</v>
      </c>
      <c r="F29" s="7">
        <v>54</v>
      </c>
      <c r="G29" s="7">
        <v>13</v>
      </c>
      <c r="H29" s="19">
        <v>261</v>
      </c>
      <c r="I29" s="6"/>
      <c r="J29" s="7">
        <v>87</v>
      </c>
      <c r="K29" s="7">
        <v>82</v>
      </c>
      <c r="L29" s="7">
        <v>40</v>
      </c>
      <c r="M29" s="7">
        <v>46</v>
      </c>
      <c r="N29" s="7">
        <v>27</v>
      </c>
      <c r="O29" s="19">
        <v>282</v>
      </c>
      <c r="P29" s="6"/>
      <c r="Q29" s="7">
        <v>84</v>
      </c>
      <c r="R29" s="7">
        <v>113</v>
      </c>
      <c r="S29" s="7">
        <v>41</v>
      </c>
      <c r="T29" s="7">
        <v>23</v>
      </c>
      <c r="U29" s="7">
        <v>2</v>
      </c>
      <c r="V29" s="19">
        <v>263</v>
      </c>
    </row>
    <row r="30" spans="1:22" x14ac:dyDescent="0.2">
      <c r="A30" s="16" t="s">
        <v>30</v>
      </c>
      <c r="B30" s="6"/>
      <c r="C30" s="7">
        <v>7</v>
      </c>
      <c r="D30" s="7">
        <v>16</v>
      </c>
      <c r="E30" s="7">
        <v>3</v>
      </c>
      <c r="F30" s="7">
        <v>4</v>
      </c>
      <c r="G30" s="7"/>
      <c r="H30" s="19">
        <v>30</v>
      </c>
      <c r="I30" s="6"/>
      <c r="J30" s="7">
        <v>4</v>
      </c>
      <c r="K30" s="7">
        <v>10</v>
      </c>
      <c r="L30" s="7"/>
      <c r="M30" s="7">
        <v>1</v>
      </c>
      <c r="N30" s="7">
        <v>1</v>
      </c>
      <c r="O30" s="19">
        <v>16</v>
      </c>
      <c r="P30" s="6"/>
      <c r="Q30" s="7">
        <v>1</v>
      </c>
      <c r="R30" s="7">
        <v>1</v>
      </c>
      <c r="S30" s="7"/>
      <c r="T30" s="7"/>
      <c r="U30" s="7"/>
      <c r="V30" s="19">
        <v>2</v>
      </c>
    </row>
    <row r="31" spans="1:22" x14ac:dyDescent="0.2">
      <c r="A31" s="16" t="s">
        <v>31</v>
      </c>
      <c r="B31" s="6"/>
      <c r="C31" s="7">
        <v>6</v>
      </c>
      <c r="D31" s="7">
        <v>11</v>
      </c>
      <c r="E31" s="7">
        <v>5</v>
      </c>
      <c r="F31" s="7">
        <v>9</v>
      </c>
      <c r="G31" s="7">
        <v>2</v>
      </c>
      <c r="H31" s="19">
        <v>33</v>
      </c>
      <c r="I31" s="6"/>
      <c r="J31" s="7">
        <v>7</v>
      </c>
      <c r="K31" s="7">
        <v>14</v>
      </c>
      <c r="L31" s="7">
        <v>6</v>
      </c>
      <c r="M31" s="7">
        <v>2</v>
      </c>
      <c r="N31" s="7">
        <v>6</v>
      </c>
      <c r="O31" s="19">
        <v>35</v>
      </c>
      <c r="P31" s="6"/>
      <c r="Q31" s="7">
        <v>9</v>
      </c>
      <c r="R31" s="7">
        <v>7</v>
      </c>
      <c r="S31" s="7">
        <v>6</v>
      </c>
      <c r="T31" s="7"/>
      <c r="U31" s="7"/>
      <c r="V31" s="19">
        <v>22</v>
      </c>
    </row>
    <row r="32" spans="1:22" x14ac:dyDescent="0.2">
      <c r="A32" s="16" t="s">
        <v>32</v>
      </c>
      <c r="B32" s="6"/>
      <c r="C32" s="7">
        <v>14</v>
      </c>
      <c r="D32" s="7">
        <v>44</v>
      </c>
      <c r="E32" s="7">
        <v>21</v>
      </c>
      <c r="F32" s="7">
        <v>7</v>
      </c>
      <c r="G32" s="7">
        <v>6</v>
      </c>
      <c r="H32" s="19">
        <v>92</v>
      </c>
      <c r="I32" s="6"/>
      <c r="J32" s="7">
        <v>16</v>
      </c>
      <c r="K32" s="7">
        <v>29</v>
      </c>
      <c r="L32" s="7">
        <v>23</v>
      </c>
      <c r="M32" s="7">
        <v>15</v>
      </c>
      <c r="N32" s="7">
        <v>4</v>
      </c>
      <c r="O32" s="19">
        <v>87</v>
      </c>
      <c r="P32" s="6"/>
      <c r="Q32" s="7">
        <v>35</v>
      </c>
      <c r="R32" s="7">
        <v>25</v>
      </c>
      <c r="S32" s="7">
        <v>3</v>
      </c>
      <c r="T32" s="7">
        <v>1</v>
      </c>
      <c r="U32" s="7"/>
      <c r="V32" s="19">
        <v>64</v>
      </c>
    </row>
    <row r="33" spans="1:22" x14ac:dyDescent="0.2">
      <c r="A33" s="16" t="s">
        <v>33</v>
      </c>
      <c r="B33" s="6"/>
      <c r="C33" s="7">
        <v>22</v>
      </c>
      <c r="D33" s="7">
        <v>17</v>
      </c>
      <c r="E33" s="7">
        <v>15</v>
      </c>
      <c r="F33" s="7">
        <v>9</v>
      </c>
      <c r="G33" s="7">
        <v>4</v>
      </c>
      <c r="H33" s="19">
        <v>67</v>
      </c>
      <c r="I33" s="6"/>
      <c r="J33" s="7">
        <v>9</v>
      </c>
      <c r="K33" s="7">
        <v>10</v>
      </c>
      <c r="L33" s="7">
        <v>10</v>
      </c>
      <c r="M33" s="7">
        <v>7</v>
      </c>
      <c r="N33" s="7">
        <v>4</v>
      </c>
      <c r="O33" s="19">
        <v>40</v>
      </c>
      <c r="P33" s="6"/>
      <c r="Q33" s="7">
        <v>6</v>
      </c>
      <c r="R33" s="7">
        <v>4</v>
      </c>
      <c r="S33" s="7">
        <v>2</v>
      </c>
      <c r="T33" s="7"/>
      <c r="U33" s="7"/>
      <c r="V33" s="19">
        <v>12</v>
      </c>
    </row>
    <row r="34" spans="1:22" x14ac:dyDescent="0.2">
      <c r="A34" s="16" t="s">
        <v>34</v>
      </c>
      <c r="B34" s="6"/>
      <c r="C34" s="7"/>
      <c r="D34" s="7"/>
      <c r="E34" s="7"/>
      <c r="F34" s="7"/>
      <c r="G34" s="7"/>
      <c r="H34" s="19"/>
      <c r="I34" s="6"/>
      <c r="J34" s="7">
        <v>2</v>
      </c>
      <c r="K34" s="7">
        <v>4</v>
      </c>
      <c r="L34" s="7">
        <v>2</v>
      </c>
      <c r="M34" s="7">
        <v>3</v>
      </c>
      <c r="N34" s="7"/>
      <c r="O34" s="19">
        <v>11</v>
      </c>
      <c r="P34" s="6"/>
      <c r="Q34" s="7">
        <v>12</v>
      </c>
      <c r="R34" s="7">
        <v>10</v>
      </c>
      <c r="S34" s="7">
        <v>2</v>
      </c>
      <c r="T34" s="7">
        <v>3</v>
      </c>
      <c r="U34" s="7"/>
      <c r="V34" s="19">
        <v>27</v>
      </c>
    </row>
    <row r="35" spans="1:22" x14ac:dyDescent="0.2">
      <c r="A35" s="16" t="s">
        <v>35</v>
      </c>
      <c r="B35" s="6"/>
      <c r="C35" s="7">
        <v>4</v>
      </c>
      <c r="D35" s="7">
        <v>9</v>
      </c>
      <c r="E35" s="7">
        <v>3</v>
      </c>
      <c r="F35" s="7">
        <v>2</v>
      </c>
      <c r="G35" s="7"/>
      <c r="H35" s="19">
        <v>18</v>
      </c>
      <c r="I35" s="6"/>
      <c r="J35" s="7">
        <v>2</v>
      </c>
      <c r="K35" s="7">
        <v>2</v>
      </c>
      <c r="L35" s="7">
        <v>2</v>
      </c>
      <c r="M35" s="7">
        <v>1</v>
      </c>
      <c r="N35" s="7"/>
      <c r="O35" s="19">
        <v>7</v>
      </c>
      <c r="P35" s="6"/>
      <c r="Q35" s="7">
        <v>2</v>
      </c>
      <c r="R35" s="7"/>
      <c r="S35" s="7"/>
      <c r="T35" s="7"/>
      <c r="U35" s="7"/>
      <c r="V35" s="19">
        <v>2</v>
      </c>
    </row>
    <row r="36" spans="1:22" x14ac:dyDescent="0.2">
      <c r="A36" s="16" t="s">
        <v>36</v>
      </c>
      <c r="B36" s="6">
        <v>3</v>
      </c>
      <c r="C36" s="7"/>
      <c r="D36" s="7"/>
      <c r="E36" s="7"/>
      <c r="F36" s="7"/>
      <c r="G36" s="7"/>
      <c r="H36" s="19">
        <v>3</v>
      </c>
      <c r="I36" s="6">
        <v>2</v>
      </c>
      <c r="J36" s="7"/>
      <c r="K36" s="7"/>
      <c r="L36" s="7"/>
      <c r="M36" s="7"/>
      <c r="N36" s="7"/>
      <c r="O36" s="19">
        <v>2</v>
      </c>
      <c r="P36" s="6"/>
      <c r="Q36" s="7"/>
      <c r="R36" s="7"/>
      <c r="S36" s="7"/>
      <c r="T36" s="7"/>
      <c r="U36" s="7"/>
      <c r="V36" s="19"/>
    </row>
    <row r="37" spans="1:22" x14ac:dyDescent="0.2">
      <c r="A37" s="16" t="s">
        <v>37</v>
      </c>
      <c r="B37" s="6">
        <v>2</v>
      </c>
      <c r="C37" s="7"/>
      <c r="D37" s="7"/>
      <c r="E37" s="7"/>
      <c r="F37" s="7"/>
      <c r="G37" s="7"/>
      <c r="H37" s="19">
        <v>2</v>
      </c>
      <c r="I37" s="6">
        <v>2</v>
      </c>
      <c r="J37" s="7"/>
      <c r="K37" s="7"/>
      <c r="L37" s="7"/>
      <c r="M37" s="7"/>
      <c r="N37" s="7"/>
      <c r="O37" s="19">
        <v>2</v>
      </c>
      <c r="P37" s="6"/>
      <c r="Q37" s="7"/>
      <c r="R37" s="7"/>
      <c r="S37" s="7"/>
      <c r="T37" s="7"/>
      <c r="U37" s="7"/>
      <c r="V37" s="19"/>
    </row>
    <row r="38" spans="1:22" x14ac:dyDescent="0.2">
      <c r="A38" s="16" t="s">
        <v>38</v>
      </c>
      <c r="B38" s="6">
        <v>6</v>
      </c>
      <c r="C38" s="7"/>
      <c r="D38" s="7"/>
      <c r="E38" s="7"/>
      <c r="F38" s="7"/>
      <c r="G38" s="7"/>
      <c r="H38" s="19">
        <v>6</v>
      </c>
      <c r="I38" s="6">
        <v>1</v>
      </c>
      <c r="J38" s="7"/>
      <c r="K38" s="7"/>
      <c r="L38" s="7"/>
      <c r="M38" s="7"/>
      <c r="N38" s="7"/>
      <c r="O38" s="19">
        <v>1</v>
      </c>
      <c r="P38" s="6"/>
      <c r="Q38" s="7"/>
      <c r="R38" s="7"/>
      <c r="S38" s="7"/>
      <c r="T38" s="7"/>
      <c r="U38" s="7"/>
      <c r="V38" s="19"/>
    </row>
    <row r="39" spans="1:22" x14ac:dyDescent="0.2">
      <c r="A39" s="16" t="s">
        <v>39</v>
      </c>
      <c r="B39" s="6"/>
      <c r="C39" s="7">
        <v>5</v>
      </c>
      <c r="D39" s="7"/>
      <c r="E39" s="7"/>
      <c r="F39" s="7"/>
      <c r="G39" s="7"/>
      <c r="H39" s="19">
        <v>5</v>
      </c>
      <c r="I39" s="6"/>
      <c r="J39" s="7">
        <v>1</v>
      </c>
      <c r="K39" s="7">
        <v>2</v>
      </c>
      <c r="L39" s="7"/>
      <c r="M39" s="7"/>
      <c r="N39" s="7"/>
      <c r="O39" s="19">
        <v>3</v>
      </c>
      <c r="P39" s="6"/>
      <c r="Q39" s="7">
        <v>3</v>
      </c>
      <c r="R39" s="7"/>
      <c r="S39" s="7"/>
      <c r="T39" s="7"/>
      <c r="U39" s="7"/>
      <c r="V39" s="19">
        <v>3</v>
      </c>
    </row>
    <row r="40" spans="1:22" x14ac:dyDescent="0.2">
      <c r="A40" s="16" t="s">
        <v>40</v>
      </c>
      <c r="B40" s="6"/>
      <c r="C40" s="7">
        <v>2</v>
      </c>
      <c r="D40" s="7">
        <v>4</v>
      </c>
      <c r="E40" s="7">
        <v>1</v>
      </c>
      <c r="F40" s="7">
        <v>1</v>
      </c>
      <c r="G40" s="7"/>
      <c r="H40" s="19">
        <v>8</v>
      </c>
      <c r="I40" s="6"/>
      <c r="J40" s="7">
        <v>1</v>
      </c>
      <c r="K40" s="7">
        <v>1</v>
      </c>
      <c r="L40" s="7">
        <v>1</v>
      </c>
      <c r="M40" s="7">
        <v>1</v>
      </c>
      <c r="N40" s="7"/>
      <c r="O40" s="19">
        <v>4</v>
      </c>
      <c r="P40" s="6"/>
      <c r="Q40" s="7">
        <v>1</v>
      </c>
      <c r="R40" s="7"/>
      <c r="S40" s="7"/>
      <c r="T40" s="7"/>
      <c r="U40" s="7"/>
      <c r="V40" s="19">
        <v>1</v>
      </c>
    </row>
    <row r="41" spans="1:22" x14ac:dyDescent="0.2">
      <c r="A41" s="16" t="s">
        <v>41</v>
      </c>
      <c r="B41" s="6"/>
      <c r="C41" s="7">
        <v>1</v>
      </c>
      <c r="D41" s="7"/>
      <c r="E41" s="7"/>
      <c r="F41" s="7"/>
      <c r="G41" s="7"/>
      <c r="H41" s="19">
        <v>1</v>
      </c>
      <c r="I41" s="6"/>
      <c r="J41" s="7">
        <v>1</v>
      </c>
      <c r="K41" s="7"/>
      <c r="L41" s="7"/>
      <c r="M41" s="7"/>
      <c r="N41" s="7"/>
      <c r="O41" s="19">
        <v>1</v>
      </c>
      <c r="P41" s="6"/>
      <c r="Q41" s="7"/>
      <c r="R41" s="7"/>
      <c r="S41" s="7"/>
      <c r="T41" s="7"/>
      <c r="U41" s="7"/>
      <c r="V41" s="19"/>
    </row>
    <row r="42" spans="1:22" x14ac:dyDescent="0.2">
      <c r="A42" s="16" t="s">
        <v>42</v>
      </c>
      <c r="B42" s="6"/>
      <c r="C42" s="7">
        <v>52</v>
      </c>
      <c r="D42" s="7">
        <v>16</v>
      </c>
      <c r="E42" s="7">
        <v>7</v>
      </c>
      <c r="F42" s="7">
        <v>1</v>
      </c>
      <c r="G42" s="7">
        <v>1</v>
      </c>
      <c r="H42" s="19">
        <v>77</v>
      </c>
      <c r="I42" s="6"/>
      <c r="J42" s="7">
        <v>21</v>
      </c>
      <c r="K42" s="7">
        <v>15</v>
      </c>
      <c r="L42" s="7">
        <v>4</v>
      </c>
      <c r="M42" s="7">
        <v>1</v>
      </c>
      <c r="N42" s="7"/>
      <c r="O42" s="19">
        <v>41</v>
      </c>
      <c r="P42" s="6"/>
      <c r="Q42" s="7">
        <v>13</v>
      </c>
      <c r="R42" s="7">
        <v>1</v>
      </c>
      <c r="S42" s="7"/>
      <c r="T42" s="7"/>
      <c r="U42" s="7"/>
      <c r="V42" s="19">
        <v>14</v>
      </c>
    </row>
    <row r="43" spans="1:22" x14ac:dyDescent="0.2">
      <c r="A43" s="16" t="s">
        <v>43</v>
      </c>
      <c r="B43" s="6"/>
      <c r="C43" s="7">
        <v>2</v>
      </c>
      <c r="D43" s="7"/>
      <c r="E43" s="7"/>
      <c r="F43" s="7"/>
      <c r="G43" s="7"/>
      <c r="H43" s="19">
        <v>2</v>
      </c>
      <c r="I43" s="6"/>
      <c r="J43" s="7">
        <v>2</v>
      </c>
      <c r="K43" s="7">
        <v>1</v>
      </c>
      <c r="L43" s="7"/>
      <c r="M43" s="7"/>
      <c r="N43" s="7"/>
      <c r="O43" s="19">
        <v>3</v>
      </c>
      <c r="P43" s="6"/>
      <c r="Q43" s="7"/>
      <c r="R43" s="7"/>
      <c r="S43" s="7"/>
      <c r="T43" s="7"/>
      <c r="U43" s="7"/>
      <c r="V43" s="19"/>
    </row>
    <row r="44" spans="1:22" x14ac:dyDescent="0.2">
      <c r="A44" s="16" t="s">
        <v>44</v>
      </c>
      <c r="B44" s="6"/>
      <c r="C44" s="7"/>
      <c r="D44" s="7">
        <v>1</v>
      </c>
      <c r="E44" s="7"/>
      <c r="F44" s="7"/>
      <c r="G44" s="7"/>
      <c r="H44" s="19">
        <v>1</v>
      </c>
      <c r="I44" s="6"/>
      <c r="J44" s="7">
        <v>1</v>
      </c>
      <c r="K44" s="7"/>
      <c r="L44" s="7"/>
      <c r="M44" s="7"/>
      <c r="N44" s="7"/>
      <c r="O44" s="19">
        <v>1</v>
      </c>
      <c r="P44" s="6"/>
      <c r="Q44" s="7">
        <v>2</v>
      </c>
      <c r="R44" s="7"/>
      <c r="S44" s="7"/>
      <c r="T44" s="7"/>
      <c r="U44" s="7"/>
      <c r="V44" s="19">
        <v>2</v>
      </c>
    </row>
    <row r="45" spans="1:22" x14ac:dyDescent="0.2">
      <c r="A45" s="16" t="s">
        <v>45</v>
      </c>
      <c r="B45" s="6"/>
      <c r="C45" s="7">
        <v>3</v>
      </c>
      <c r="D45" s="7"/>
      <c r="E45" s="7">
        <v>1</v>
      </c>
      <c r="F45" s="7"/>
      <c r="G45" s="7"/>
      <c r="H45" s="19">
        <v>4</v>
      </c>
      <c r="I45" s="6"/>
      <c r="J45" s="7">
        <v>1</v>
      </c>
      <c r="K45" s="7">
        <v>1</v>
      </c>
      <c r="L45" s="7"/>
      <c r="M45" s="7"/>
      <c r="N45" s="7"/>
      <c r="O45" s="19">
        <v>2</v>
      </c>
      <c r="P45" s="6"/>
      <c r="Q45" s="7"/>
      <c r="R45" s="7"/>
      <c r="S45" s="7"/>
      <c r="T45" s="7"/>
      <c r="U45" s="7"/>
      <c r="V45" s="19"/>
    </row>
    <row r="46" spans="1:22" x14ac:dyDescent="0.2">
      <c r="A46" s="16" t="s">
        <v>46</v>
      </c>
      <c r="B46" s="6"/>
      <c r="C46" s="7">
        <v>2</v>
      </c>
      <c r="D46" s="7">
        <v>1</v>
      </c>
      <c r="E46" s="7">
        <v>1</v>
      </c>
      <c r="F46" s="7"/>
      <c r="G46" s="7"/>
      <c r="H46" s="19">
        <v>4</v>
      </c>
      <c r="I46" s="6"/>
      <c r="J46" s="7">
        <v>4</v>
      </c>
      <c r="K46" s="7">
        <v>1</v>
      </c>
      <c r="L46" s="7"/>
      <c r="M46" s="7"/>
      <c r="N46" s="7"/>
      <c r="O46" s="19">
        <v>5</v>
      </c>
      <c r="P46" s="6"/>
      <c r="Q46" s="7">
        <v>1</v>
      </c>
      <c r="R46" s="7"/>
      <c r="S46" s="7"/>
      <c r="T46" s="7"/>
      <c r="U46" s="7"/>
      <c r="V46" s="19">
        <v>1</v>
      </c>
    </row>
    <row r="47" spans="1:22" x14ac:dyDescent="0.2">
      <c r="A47" s="16" t="s">
        <v>47</v>
      </c>
      <c r="B47" s="6"/>
      <c r="C47" s="7">
        <v>59</v>
      </c>
      <c r="D47" s="7">
        <v>86</v>
      </c>
      <c r="E47" s="7">
        <v>79</v>
      </c>
      <c r="F47" s="7">
        <v>80</v>
      </c>
      <c r="G47" s="7">
        <v>33</v>
      </c>
      <c r="H47" s="19">
        <v>337</v>
      </c>
      <c r="I47" s="6">
        <v>4</v>
      </c>
      <c r="J47" s="7">
        <v>62</v>
      </c>
      <c r="K47" s="7">
        <v>84</v>
      </c>
      <c r="L47" s="7">
        <v>96</v>
      </c>
      <c r="M47" s="7">
        <v>122</v>
      </c>
      <c r="N47" s="7">
        <v>50</v>
      </c>
      <c r="O47" s="19">
        <v>418</v>
      </c>
      <c r="P47" s="6">
        <v>24</v>
      </c>
      <c r="Q47" s="7">
        <v>126</v>
      </c>
      <c r="R47" s="7">
        <v>114</v>
      </c>
      <c r="S47" s="7">
        <v>106</v>
      </c>
      <c r="T47" s="7">
        <v>71</v>
      </c>
      <c r="U47" s="7">
        <v>2</v>
      </c>
      <c r="V47" s="19">
        <v>443</v>
      </c>
    </row>
    <row r="48" spans="1:22" x14ac:dyDescent="0.2">
      <c r="A48" s="16" t="s">
        <v>48</v>
      </c>
      <c r="B48" s="6"/>
      <c r="C48" s="7">
        <v>33</v>
      </c>
      <c r="D48" s="7">
        <v>53</v>
      </c>
      <c r="E48" s="7">
        <v>65</v>
      </c>
      <c r="F48" s="7">
        <v>68</v>
      </c>
      <c r="G48" s="7">
        <v>15</v>
      </c>
      <c r="H48" s="19">
        <v>234</v>
      </c>
      <c r="I48" s="6"/>
      <c r="J48" s="7">
        <v>32</v>
      </c>
      <c r="K48" s="7">
        <v>65</v>
      </c>
      <c r="L48" s="7">
        <v>74</v>
      </c>
      <c r="M48" s="7">
        <v>159</v>
      </c>
      <c r="N48" s="7">
        <v>76</v>
      </c>
      <c r="O48" s="19">
        <v>406</v>
      </c>
      <c r="P48" s="6"/>
      <c r="Q48" s="7">
        <v>90</v>
      </c>
      <c r="R48" s="7">
        <v>152</v>
      </c>
      <c r="S48" s="7">
        <v>185</v>
      </c>
      <c r="T48" s="7">
        <v>109</v>
      </c>
      <c r="U48" s="7">
        <v>12</v>
      </c>
      <c r="V48" s="19">
        <v>548</v>
      </c>
    </row>
    <row r="49" spans="1:22" x14ac:dyDescent="0.2">
      <c r="A49" s="16" t="s">
        <v>49</v>
      </c>
      <c r="B49" s="6"/>
      <c r="C49" s="7">
        <v>30</v>
      </c>
      <c r="D49" s="7">
        <v>48</v>
      </c>
      <c r="E49" s="7">
        <v>40</v>
      </c>
      <c r="F49" s="7">
        <v>26</v>
      </c>
      <c r="G49" s="7">
        <v>6</v>
      </c>
      <c r="H49" s="19">
        <v>150</v>
      </c>
      <c r="I49" s="6"/>
      <c r="J49" s="7">
        <v>42</v>
      </c>
      <c r="K49" s="7">
        <v>41</v>
      </c>
      <c r="L49" s="7">
        <v>33</v>
      </c>
      <c r="M49" s="7">
        <v>27</v>
      </c>
      <c r="N49" s="7">
        <v>3</v>
      </c>
      <c r="O49" s="19">
        <v>146</v>
      </c>
      <c r="P49" s="6"/>
      <c r="Q49" s="7">
        <v>37</v>
      </c>
      <c r="R49" s="7">
        <v>38</v>
      </c>
      <c r="S49" s="7">
        <v>16</v>
      </c>
      <c r="T49" s="7">
        <v>5</v>
      </c>
      <c r="U49" s="7">
        <v>1</v>
      </c>
      <c r="V49" s="19">
        <v>97</v>
      </c>
    </row>
    <row r="50" spans="1:22" x14ac:dyDescent="0.2">
      <c r="A50" s="16" t="s">
        <v>50</v>
      </c>
      <c r="B50" s="6"/>
      <c r="C50" s="7">
        <v>1</v>
      </c>
      <c r="D50" s="7"/>
      <c r="E50" s="7"/>
      <c r="F50" s="7"/>
      <c r="G50" s="7"/>
      <c r="H50" s="19">
        <v>1</v>
      </c>
      <c r="I50" s="6"/>
      <c r="J50" s="7"/>
      <c r="K50" s="7"/>
      <c r="L50" s="7"/>
      <c r="M50" s="7"/>
      <c r="N50" s="7"/>
      <c r="O50" s="19"/>
      <c r="P50" s="6"/>
      <c r="Q50" s="7">
        <v>1</v>
      </c>
      <c r="R50" s="7"/>
      <c r="S50" s="7"/>
      <c r="T50" s="7"/>
      <c r="U50" s="7"/>
      <c r="V50" s="19">
        <v>1</v>
      </c>
    </row>
    <row r="51" spans="1:22" x14ac:dyDescent="0.2">
      <c r="A51" s="16" t="s">
        <v>51</v>
      </c>
      <c r="B51" s="6"/>
      <c r="C51" s="7">
        <v>19</v>
      </c>
      <c r="D51" s="7">
        <v>7</v>
      </c>
      <c r="E51" s="7">
        <v>5</v>
      </c>
      <c r="F51" s="7">
        <v>5</v>
      </c>
      <c r="G51" s="7"/>
      <c r="H51" s="19">
        <v>36</v>
      </c>
      <c r="I51" s="6"/>
      <c r="J51" s="7">
        <v>19</v>
      </c>
      <c r="K51" s="7">
        <v>11</v>
      </c>
      <c r="L51" s="7">
        <v>14</v>
      </c>
      <c r="M51" s="7">
        <v>13</v>
      </c>
      <c r="N51" s="7"/>
      <c r="O51" s="19">
        <v>57</v>
      </c>
      <c r="P51" s="6"/>
      <c r="Q51" s="7">
        <v>1</v>
      </c>
      <c r="R51" s="7">
        <v>1</v>
      </c>
      <c r="S51" s="7"/>
      <c r="T51" s="7"/>
      <c r="U51" s="7"/>
      <c r="V51" s="19">
        <v>2</v>
      </c>
    </row>
    <row r="52" spans="1:22" x14ac:dyDescent="0.2">
      <c r="A52" s="16" t="s">
        <v>52</v>
      </c>
      <c r="B52" s="6">
        <v>2</v>
      </c>
      <c r="C52" s="7"/>
      <c r="D52" s="7"/>
      <c r="E52" s="7"/>
      <c r="F52" s="7"/>
      <c r="G52" s="7"/>
      <c r="H52" s="19">
        <v>2</v>
      </c>
      <c r="I52" s="6">
        <v>4</v>
      </c>
      <c r="J52" s="7"/>
      <c r="K52" s="7"/>
      <c r="L52" s="7"/>
      <c r="M52" s="7"/>
      <c r="N52" s="7"/>
      <c r="O52" s="19">
        <v>4</v>
      </c>
      <c r="P52" s="6"/>
      <c r="Q52" s="7"/>
      <c r="R52" s="7"/>
      <c r="S52" s="7"/>
      <c r="T52" s="7"/>
      <c r="U52" s="7"/>
      <c r="V52" s="19"/>
    </row>
    <row r="53" spans="1:22" x14ac:dyDescent="0.2">
      <c r="A53" s="17" t="s">
        <v>53</v>
      </c>
      <c r="B53" s="9">
        <v>3</v>
      </c>
      <c r="C53" s="10">
        <v>131</v>
      </c>
      <c r="D53" s="10">
        <v>151</v>
      </c>
      <c r="E53" s="10">
        <v>68</v>
      </c>
      <c r="F53" s="10">
        <v>54</v>
      </c>
      <c r="G53" s="10">
        <v>113</v>
      </c>
      <c r="H53" s="20">
        <v>520</v>
      </c>
      <c r="I53" s="9">
        <v>4</v>
      </c>
      <c r="J53" s="10">
        <v>101</v>
      </c>
      <c r="K53" s="10">
        <v>128</v>
      </c>
      <c r="L53" s="10">
        <v>40</v>
      </c>
      <c r="M53" s="10">
        <v>22</v>
      </c>
      <c r="N53" s="10">
        <v>40</v>
      </c>
      <c r="O53" s="20">
        <v>335</v>
      </c>
      <c r="P53" s="9"/>
      <c r="Q53" s="10">
        <v>155</v>
      </c>
      <c r="R53" s="10">
        <v>55</v>
      </c>
      <c r="S53" s="10">
        <v>17</v>
      </c>
      <c r="T53" s="10">
        <v>9</v>
      </c>
      <c r="U53" s="10">
        <v>6</v>
      </c>
      <c r="V53" s="20">
        <v>242</v>
      </c>
    </row>
  </sheetData>
  <mergeCells count="4">
    <mergeCell ref="B5:H5"/>
    <mergeCell ref="I5:O5"/>
    <mergeCell ref="P5:V5"/>
    <mergeCell ref="A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2"/>
  <sheetViews>
    <sheetView workbookViewId="0">
      <pane xSplit="1" ySplit="4" topLeftCell="B48" activePane="bottomRight" state="frozen"/>
      <selection pane="topRight" activeCell="B1" sqref="B1"/>
      <selection pane="bottomLeft" activeCell="A5" sqref="A5"/>
      <selection pane="bottomRight" activeCell="D22" sqref="D22"/>
    </sheetView>
  </sheetViews>
  <sheetFormatPr baseColWidth="10" defaultColWidth="8.83203125" defaultRowHeight="15" x14ac:dyDescent="0.2"/>
  <cols>
    <col min="1" max="1" width="18.5" customWidth="1"/>
  </cols>
  <sheetData>
    <row r="3" spans="1:7" x14ac:dyDescent="0.2">
      <c r="A3" s="25" t="s">
        <v>6</v>
      </c>
      <c r="B3" s="78">
        <v>2012</v>
      </c>
      <c r="C3" s="79"/>
      <c r="D3" s="78">
        <v>2013</v>
      </c>
      <c r="E3" s="79"/>
      <c r="F3" s="80">
        <v>2014</v>
      </c>
      <c r="G3" s="81"/>
    </row>
    <row r="4" spans="1:7" x14ac:dyDescent="0.2">
      <c r="A4" s="25"/>
      <c r="B4" s="42" t="s">
        <v>64</v>
      </c>
      <c r="C4" s="46" t="s">
        <v>65</v>
      </c>
      <c r="D4" s="42" t="s">
        <v>64</v>
      </c>
      <c r="E4" s="46" t="s">
        <v>65</v>
      </c>
      <c r="F4" s="42" t="s">
        <v>64</v>
      </c>
      <c r="G4" s="46" t="s">
        <v>65</v>
      </c>
    </row>
    <row r="5" spans="1:7" x14ac:dyDescent="0.2">
      <c r="A5" s="26" t="s">
        <v>7</v>
      </c>
      <c r="B5" s="43">
        <v>3870</v>
      </c>
      <c r="C5" s="47">
        <f>B5-VLOOKUP(A5,'Classi CFU'!$A$7:$V$61,8,FALSE)</f>
        <v>1442</v>
      </c>
      <c r="D5" s="43">
        <v>3755</v>
      </c>
      <c r="E5" s="47">
        <f>D5-VLOOKUP($A5,'Classi CFU'!$A$7:$V$61,15,FALSE)</f>
        <v>1307</v>
      </c>
      <c r="F5" s="43">
        <v>3532</v>
      </c>
      <c r="G5" s="47">
        <f>F5-VLOOKUP($A5,'Classi CFU'!$A$7:$V$61,22,FALSE)</f>
        <v>1401</v>
      </c>
    </row>
    <row r="6" spans="1:7" x14ac:dyDescent="0.2">
      <c r="A6" s="2" t="s">
        <v>8</v>
      </c>
      <c r="B6" s="6">
        <v>45</v>
      </c>
      <c r="C6" s="8">
        <f>B6-VLOOKUP(A6,'Classi CFU'!$A$7:$V$61,8,FALSE)</f>
        <v>27</v>
      </c>
      <c r="D6" s="6">
        <v>30</v>
      </c>
      <c r="E6" s="8">
        <f>D6-VLOOKUP($A6,'Classi CFU'!$A$7:$V$61,15,FALSE)</f>
        <v>17</v>
      </c>
      <c r="F6" s="6">
        <v>18</v>
      </c>
      <c r="G6" s="5">
        <f>F6-VLOOKUP($A6,'Classi CFU'!$A$7:$V$61,22,FALSE)</f>
        <v>15</v>
      </c>
    </row>
    <row r="7" spans="1:7" x14ac:dyDescent="0.2">
      <c r="A7" s="2" t="s">
        <v>9</v>
      </c>
      <c r="B7" s="6">
        <v>49</v>
      </c>
      <c r="C7" s="8">
        <f>B7-VLOOKUP(A7,'Classi CFU'!$A$7:$V$61,8,FALSE)</f>
        <v>28</v>
      </c>
      <c r="D7" s="6">
        <v>35</v>
      </c>
      <c r="E7" s="8">
        <f>D7-VLOOKUP($A7,'Classi CFU'!$A$7:$V$61,15,FALSE)</f>
        <v>22</v>
      </c>
      <c r="F7" s="6">
        <v>27</v>
      </c>
      <c r="G7" s="5">
        <f>F7-VLOOKUP($A7,'Classi CFU'!$A$7:$V$61,22,FALSE)</f>
        <v>21</v>
      </c>
    </row>
    <row r="8" spans="1:7" x14ac:dyDescent="0.2">
      <c r="A8" s="2" t="s">
        <v>10</v>
      </c>
      <c r="B8" s="6">
        <v>1</v>
      </c>
      <c r="C8" s="8">
        <f>B8-VLOOKUP(A8,'Classi CFU'!$A$7:$V$61,8,FALSE)</f>
        <v>1</v>
      </c>
      <c r="D8" s="6">
        <v>1</v>
      </c>
      <c r="E8" s="8">
        <f>D8-VLOOKUP($A8,'Classi CFU'!$A$7:$V$61,15,FALSE)</f>
        <v>1</v>
      </c>
      <c r="F8" s="6">
        <v>1</v>
      </c>
      <c r="G8" s="5">
        <f>F8-VLOOKUP($A8,'Classi CFU'!$A$7:$V$61,22,FALSE)</f>
        <v>0</v>
      </c>
    </row>
    <row r="9" spans="1:7" x14ac:dyDescent="0.2">
      <c r="A9" s="2" t="s">
        <v>11</v>
      </c>
      <c r="B9" s="6">
        <v>31</v>
      </c>
      <c r="C9" s="8">
        <f>B9-VLOOKUP(A9,'Classi CFU'!$A$7:$V$61,8,FALSE)</f>
        <v>9</v>
      </c>
      <c r="D9" s="6">
        <v>26</v>
      </c>
      <c r="E9" s="8">
        <f>D9-VLOOKUP($A9,'Classi CFU'!$A$7:$V$61,15,FALSE)</f>
        <v>10</v>
      </c>
      <c r="F9" s="6">
        <v>21</v>
      </c>
      <c r="G9" s="5">
        <f>F9-VLOOKUP($A9,'Classi CFU'!$A$7:$V$61,22,FALSE)</f>
        <v>15</v>
      </c>
    </row>
    <row r="10" spans="1:7" x14ac:dyDescent="0.2">
      <c r="A10" s="2" t="s">
        <v>12</v>
      </c>
      <c r="B10" s="6">
        <v>15</v>
      </c>
      <c r="C10" s="8">
        <f>B10-VLOOKUP(A10,'Classi CFU'!$A$7:$V$61,8,FALSE)</f>
        <v>9</v>
      </c>
      <c r="D10" s="6">
        <v>13</v>
      </c>
      <c r="E10" s="8">
        <f>D10-VLOOKUP($A10,'Classi CFU'!$A$7:$V$61,15,FALSE)</f>
        <v>8</v>
      </c>
      <c r="F10" s="6">
        <v>6</v>
      </c>
      <c r="G10" s="5">
        <f>F10-VLOOKUP($A10,'Classi CFU'!$A$7:$V$61,22,FALSE)</f>
        <v>5</v>
      </c>
    </row>
    <row r="11" spans="1:7" x14ac:dyDescent="0.2">
      <c r="A11" s="2" t="s">
        <v>13</v>
      </c>
      <c r="B11" s="6">
        <v>6</v>
      </c>
      <c r="C11" s="8">
        <f>B11-VLOOKUP(A11,'Classi CFU'!$A$7:$V$61,8,FALSE)</f>
        <v>4</v>
      </c>
      <c r="D11" s="6">
        <v>6</v>
      </c>
      <c r="E11" s="8">
        <f>D11-VLOOKUP($A11,'Classi CFU'!$A$7:$V$61,15,FALSE)</f>
        <v>4</v>
      </c>
      <c r="F11" s="6">
        <v>6</v>
      </c>
      <c r="G11" s="5">
        <f>F11-VLOOKUP($A11,'Classi CFU'!$A$7:$V$61,22,FALSE)</f>
        <v>6</v>
      </c>
    </row>
    <row r="12" spans="1:7" x14ac:dyDescent="0.2">
      <c r="A12" s="2" t="s">
        <v>14</v>
      </c>
      <c r="B12" s="6">
        <v>47</v>
      </c>
      <c r="C12" s="8">
        <f>B12-VLOOKUP(A12,'Classi CFU'!$A$7:$V$61,8,FALSE)</f>
        <v>28</v>
      </c>
      <c r="D12" s="6">
        <v>34</v>
      </c>
      <c r="E12" s="8">
        <f>D12-VLOOKUP($A12,'Classi CFU'!$A$7:$V$61,15,FALSE)</f>
        <v>18</v>
      </c>
      <c r="F12" s="6">
        <v>23</v>
      </c>
      <c r="G12" s="5">
        <f>F12-VLOOKUP($A12,'Classi CFU'!$A$7:$V$61,22,FALSE)</f>
        <v>17</v>
      </c>
    </row>
    <row r="13" spans="1:7" x14ac:dyDescent="0.2">
      <c r="A13" s="2" t="s">
        <v>15</v>
      </c>
      <c r="B13" s="6">
        <v>54</v>
      </c>
      <c r="C13" s="8">
        <f>B13-VLOOKUP(A13,'Classi CFU'!$A$7:$V$61,8,FALSE)</f>
        <v>25</v>
      </c>
      <c r="D13" s="6">
        <v>38</v>
      </c>
      <c r="E13" s="8">
        <f>D13-VLOOKUP($A13,'Classi CFU'!$A$7:$V$61,15,FALSE)</f>
        <v>19</v>
      </c>
      <c r="F13" s="6">
        <v>25</v>
      </c>
      <c r="G13" s="5">
        <f>F13-VLOOKUP($A13,'Classi CFU'!$A$7:$V$61,22,FALSE)</f>
        <v>22</v>
      </c>
    </row>
    <row r="14" spans="1:7" x14ac:dyDescent="0.2">
      <c r="A14" s="2" t="s">
        <v>16</v>
      </c>
      <c r="B14" s="6">
        <v>10</v>
      </c>
      <c r="C14" s="8">
        <f>B14-VLOOKUP(A14,'Classi CFU'!$A$7:$V$61,8,FALSE)</f>
        <v>5</v>
      </c>
      <c r="D14" s="6">
        <v>9</v>
      </c>
      <c r="E14" s="8">
        <f>D14-VLOOKUP($A14,'Classi CFU'!$A$7:$V$61,15,FALSE)</f>
        <v>3</v>
      </c>
      <c r="F14" s="6">
        <v>4</v>
      </c>
      <c r="G14" s="5">
        <f>F14-VLOOKUP($A14,'Classi CFU'!$A$7:$V$61,22,FALSE)</f>
        <v>3</v>
      </c>
    </row>
    <row r="15" spans="1:7" x14ac:dyDescent="0.2">
      <c r="A15" s="2" t="s">
        <v>17</v>
      </c>
      <c r="B15" s="6">
        <v>22</v>
      </c>
      <c r="C15" s="8">
        <f>B15-VLOOKUP(A15,'Classi CFU'!$A$7:$V$61,8,FALSE)</f>
        <v>16</v>
      </c>
      <c r="D15" s="6">
        <v>15</v>
      </c>
      <c r="E15" s="8">
        <f>D15-VLOOKUP($A15,'Classi CFU'!$A$7:$V$61,15,FALSE)</f>
        <v>10</v>
      </c>
      <c r="F15" s="6">
        <v>8</v>
      </c>
      <c r="G15" s="5">
        <f>F15-VLOOKUP($A15,'Classi CFU'!$A$7:$V$61,22,FALSE)</f>
        <v>5</v>
      </c>
    </row>
    <row r="16" spans="1:7" x14ac:dyDescent="0.2">
      <c r="A16" s="2" t="s">
        <v>18</v>
      </c>
      <c r="B16" s="6">
        <v>94</v>
      </c>
      <c r="C16" s="8">
        <f>B16-VLOOKUP(A16,'Classi CFU'!$A$7:$V$61,8,FALSE)</f>
        <v>60</v>
      </c>
      <c r="D16" s="6">
        <v>75</v>
      </c>
      <c r="E16" s="8">
        <f>D16-VLOOKUP($A16,'Classi CFU'!$A$7:$V$61,15,FALSE)</f>
        <v>49</v>
      </c>
      <c r="F16" s="6">
        <v>56</v>
      </c>
      <c r="G16" s="5">
        <f>F16-VLOOKUP($A16,'Classi CFU'!$A$7:$V$61,22,FALSE)</f>
        <v>49</v>
      </c>
    </row>
    <row r="17" spans="1:7" x14ac:dyDescent="0.2">
      <c r="A17" s="2" t="s">
        <v>19</v>
      </c>
      <c r="B17" s="6">
        <v>4</v>
      </c>
      <c r="C17" s="8">
        <f>B17-VLOOKUP(A17,'Classi CFU'!$A$7:$V$61,8,FALSE)</f>
        <v>3</v>
      </c>
      <c r="D17" s="6">
        <v>3</v>
      </c>
      <c r="E17" s="8">
        <f>D17-VLOOKUP($A17,'Classi CFU'!$A$7:$V$61,15,FALSE)</f>
        <v>0</v>
      </c>
      <c r="F17" s="6"/>
      <c r="G17" s="5">
        <f>F17-VLOOKUP($A17,'Classi CFU'!$A$7:$V$61,22,FALSE)</f>
        <v>0</v>
      </c>
    </row>
    <row r="18" spans="1:7" x14ac:dyDescent="0.2">
      <c r="A18" s="2" t="s">
        <v>20</v>
      </c>
      <c r="B18" s="6">
        <v>10</v>
      </c>
      <c r="C18" s="8">
        <f>B18-VLOOKUP(A18,'Classi CFU'!$A$7:$V$61,8,FALSE)</f>
        <v>7</v>
      </c>
      <c r="D18" s="6">
        <v>7</v>
      </c>
      <c r="E18" s="8">
        <f>D18-VLOOKUP($A18,'Classi CFU'!$A$7:$V$61,15,FALSE)</f>
        <v>3</v>
      </c>
      <c r="F18" s="6">
        <v>4</v>
      </c>
      <c r="G18" s="5">
        <f>F18-VLOOKUP($A18,'Classi CFU'!$A$7:$V$61,22,FALSE)</f>
        <v>3</v>
      </c>
    </row>
    <row r="19" spans="1:7" x14ac:dyDescent="0.2">
      <c r="A19" s="2" t="s">
        <v>21</v>
      </c>
      <c r="B19" s="6">
        <v>1</v>
      </c>
      <c r="C19" s="8">
        <f>B19-VLOOKUP(A19,'Classi CFU'!$A$7:$V$61,8,FALSE)</f>
        <v>0</v>
      </c>
      <c r="D19" s="6">
        <v>1</v>
      </c>
      <c r="E19" s="8">
        <f>D19-VLOOKUP($A19,'Classi CFU'!$A$7:$V$61,15,FALSE)</f>
        <v>1</v>
      </c>
      <c r="F19" s="6">
        <v>1</v>
      </c>
      <c r="G19" s="5">
        <f>F19-VLOOKUP($A19,'Classi CFU'!$A$7:$V$61,22,FALSE)</f>
        <v>1</v>
      </c>
    </row>
    <row r="20" spans="1:7" x14ac:dyDescent="0.2">
      <c r="A20" s="2" t="s">
        <v>22</v>
      </c>
      <c r="B20" s="6">
        <v>4</v>
      </c>
      <c r="C20" s="8">
        <f>B20-VLOOKUP(A20,'Classi CFU'!$A$7:$V$61,8,FALSE)</f>
        <v>2</v>
      </c>
      <c r="D20" s="6">
        <v>1</v>
      </c>
      <c r="E20" s="8">
        <f>D20-VLOOKUP($A20,'Classi CFU'!$A$7:$V$61,15,FALSE)</f>
        <v>1</v>
      </c>
      <c r="F20" s="6">
        <v>2</v>
      </c>
      <c r="G20" s="5">
        <f>F20-VLOOKUP($A20,'Classi CFU'!$A$7:$V$61,22,FALSE)</f>
        <v>2</v>
      </c>
    </row>
    <row r="21" spans="1:7" x14ac:dyDescent="0.2">
      <c r="A21" s="2" t="s">
        <v>23</v>
      </c>
      <c r="B21" s="6">
        <v>3</v>
      </c>
      <c r="C21" s="8">
        <f>B21-VLOOKUP(A21,'Classi CFU'!$A$7:$V$61,8,FALSE)</f>
        <v>2</v>
      </c>
      <c r="D21" s="6">
        <v>2</v>
      </c>
      <c r="E21" s="8">
        <f>D21-VLOOKUP($A21,'Classi CFU'!$A$7:$V$61,15,FALSE)</f>
        <v>0</v>
      </c>
      <c r="F21" s="6"/>
      <c r="G21" s="5">
        <f>F21-VLOOKUP($A21,'Classi CFU'!$A$7:$V$61,22,FALSE)</f>
        <v>0</v>
      </c>
    </row>
    <row r="22" spans="1:7" x14ac:dyDescent="0.2">
      <c r="A22" s="2" t="s">
        <v>24</v>
      </c>
      <c r="B22" s="6">
        <v>7</v>
      </c>
      <c r="C22" s="8">
        <f>B22-VLOOKUP(A22,'Classi CFU'!$A$7:$V$61,8,FALSE)</f>
        <v>4</v>
      </c>
      <c r="D22" s="6">
        <v>4</v>
      </c>
      <c r="E22" s="8">
        <f>D22-VLOOKUP($A22,'Classi CFU'!$A$7:$V$61,15,FALSE)</f>
        <v>4</v>
      </c>
      <c r="F22" s="6">
        <v>3</v>
      </c>
      <c r="G22" s="5">
        <f>F22-VLOOKUP($A22,'Classi CFU'!$A$7:$V$61,22,FALSE)</f>
        <v>2</v>
      </c>
    </row>
    <row r="23" spans="1:7" x14ac:dyDescent="0.2">
      <c r="A23" s="2" t="s">
        <v>25</v>
      </c>
      <c r="B23" s="6">
        <v>6</v>
      </c>
      <c r="C23" s="8">
        <f>B23-VLOOKUP(A23,'Classi CFU'!$A$7:$V$61,8,FALSE)</f>
        <v>6</v>
      </c>
      <c r="D23" s="6">
        <v>3</v>
      </c>
      <c r="E23" s="8">
        <f>D23-VLOOKUP($A23,'Classi CFU'!$A$7:$V$61,15,FALSE)</f>
        <v>1</v>
      </c>
      <c r="F23" s="6">
        <v>3</v>
      </c>
      <c r="G23" s="5">
        <f>F23-VLOOKUP($A23,'Classi CFU'!$A$7:$V$61,22,FALSE)</f>
        <v>1</v>
      </c>
    </row>
    <row r="24" spans="1:7" x14ac:dyDescent="0.2">
      <c r="A24" s="2" t="s">
        <v>26</v>
      </c>
      <c r="B24" s="6">
        <v>7</v>
      </c>
      <c r="C24" s="8">
        <f>B24-VLOOKUP(A24,'Classi CFU'!$A$7:$V$61,8,FALSE)</f>
        <v>6</v>
      </c>
      <c r="D24" s="6">
        <v>5</v>
      </c>
      <c r="E24" s="8">
        <f>D24-VLOOKUP($A24,'Classi CFU'!$A$7:$V$61,15,FALSE)</f>
        <v>5</v>
      </c>
      <c r="F24" s="6">
        <v>3</v>
      </c>
      <c r="G24" s="5">
        <f>F24-VLOOKUP($A24,'Classi CFU'!$A$7:$V$61,22,FALSE)</f>
        <v>3</v>
      </c>
    </row>
    <row r="25" spans="1:7" x14ac:dyDescent="0.2">
      <c r="A25" s="2" t="s">
        <v>27</v>
      </c>
      <c r="B25" s="6">
        <v>441</v>
      </c>
      <c r="C25" s="8">
        <f>B25-VLOOKUP(A25,'Classi CFU'!$A$7:$V$61,8,FALSE)</f>
        <v>172</v>
      </c>
      <c r="D25" s="6">
        <v>444</v>
      </c>
      <c r="E25" s="8">
        <f>D25-VLOOKUP($A25,'Classi CFU'!$A$7:$V$61,15,FALSE)</f>
        <v>139</v>
      </c>
      <c r="F25" s="6">
        <v>425</v>
      </c>
      <c r="G25" s="5">
        <f>F25-VLOOKUP($A25,'Classi CFU'!$A$7:$V$61,22,FALSE)</f>
        <v>159</v>
      </c>
    </row>
    <row r="26" spans="1:7" x14ac:dyDescent="0.2">
      <c r="A26" s="2" t="s">
        <v>28</v>
      </c>
      <c r="B26" s="6">
        <v>162</v>
      </c>
      <c r="C26" s="8">
        <f>B26-VLOOKUP(A26,'Classi CFU'!$A$7:$V$61,8,FALSE)</f>
        <v>71</v>
      </c>
      <c r="D26" s="6">
        <v>155</v>
      </c>
      <c r="E26" s="8">
        <f>D26-VLOOKUP($A26,'Classi CFU'!$A$7:$V$61,15,FALSE)</f>
        <v>53</v>
      </c>
      <c r="F26" s="6">
        <v>137</v>
      </c>
      <c r="G26" s="5">
        <f>F26-VLOOKUP($A26,'Classi CFU'!$A$7:$V$61,22,FALSE)</f>
        <v>59</v>
      </c>
    </row>
    <row r="27" spans="1:7" x14ac:dyDescent="0.2">
      <c r="A27" s="2" t="s">
        <v>29</v>
      </c>
      <c r="B27" s="6">
        <v>359</v>
      </c>
      <c r="C27" s="8">
        <f>B27-VLOOKUP(A27,'Classi CFU'!$A$7:$V$61,8,FALSE)</f>
        <v>98</v>
      </c>
      <c r="D27" s="6">
        <v>419</v>
      </c>
      <c r="E27" s="8">
        <f>D27-VLOOKUP($A27,'Classi CFU'!$A$7:$V$61,15,FALSE)</f>
        <v>137</v>
      </c>
      <c r="F27" s="6">
        <v>425</v>
      </c>
      <c r="G27" s="5">
        <f>F27-VLOOKUP($A27,'Classi CFU'!$A$7:$V$61,22,FALSE)</f>
        <v>162</v>
      </c>
    </row>
    <row r="28" spans="1:7" x14ac:dyDescent="0.2">
      <c r="A28" s="2" t="s">
        <v>30</v>
      </c>
      <c r="B28" s="6">
        <v>50</v>
      </c>
      <c r="C28" s="8">
        <f>B28-VLOOKUP(A28,'Classi CFU'!$A$7:$V$61,8,FALSE)</f>
        <v>20</v>
      </c>
      <c r="D28" s="6">
        <v>30</v>
      </c>
      <c r="E28" s="8">
        <f>D28-VLOOKUP($A28,'Classi CFU'!$A$7:$V$61,15,FALSE)</f>
        <v>14</v>
      </c>
      <c r="F28" s="6">
        <v>16</v>
      </c>
      <c r="G28" s="5">
        <f>F28-VLOOKUP($A28,'Classi CFU'!$A$7:$V$61,22,FALSE)</f>
        <v>14</v>
      </c>
    </row>
    <row r="29" spans="1:7" x14ac:dyDescent="0.2">
      <c r="A29" s="2" t="s">
        <v>31</v>
      </c>
      <c r="B29" s="6">
        <v>49</v>
      </c>
      <c r="C29" s="8">
        <f>B29-VLOOKUP(A29,'Classi CFU'!$A$7:$V$61,8,FALSE)</f>
        <v>16</v>
      </c>
      <c r="D29" s="6">
        <v>52</v>
      </c>
      <c r="E29" s="8">
        <f>D29-VLOOKUP($A29,'Classi CFU'!$A$7:$V$61,15,FALSE)</f>
        <v>17</v>
      </c>
      <c r="F29" s="6">
        <v>45</v>
      </c>
      <c r="G29" s="5">
        <f>F29-VLOOKUP($A29,'Classi CFU'!$A$7:$V$61,22,FALSE)</f>
        <v>23</v>
      </c>
    </row>
    <row r="30" spans="1:7" x14ac:dyDescent="0.2">
      <c r="A30" s="2" t="s">
        <v>32</v>
      </c>
      <c r="B30" s="6">
        <v>114</v>
      </c>
      <c r="C30" s="8">
        <f>B30-VLOOKUP(A30,'Classi CFU'!$A$7:$V$61,8,FALSE)</f>
        <v>22</v>
      </c>
      <c r="D30" s="6">
        <v>106</v>
      </c>
      <c r="E30" s="8">
        <f>D30-VLOOKUP($A30,'Classi CFU'!$A$7:$V$61,15,FALSE)</f>
        <v>19</v>
      </c>
      <c r="F30" s="6">
        <v>98</v>
      </c>
      <c r="G30" s="5">
        <f>F30-VLOOKUP($A30,'Classi CFU'!$A$7:$V$61,22,FALSE)</f>
        <v>34</v>
      </c>
    </row>
    <row r="31" spans="1:7" x14ac:dyDescent="0.2">
      <c r="A31" s="2" t="s">
        <v>33</v>
      </c>
      <c r="B31" s="6">
        <v>97</v>
      </c>
      <c r="C31" s="8">
        <f>B31-VLOOKUP(A31,'Classi CFU'!$A$7:$V$61,8,FALSE)</f>
        <v>30</v>
      </c>
      <c r="D31" s="6">
        <v>64</v>
      </c>
      <c r="E31" s="8">
        <f>D31-VLOOKUP($A31,'Classi CFU'!$A$7:$V$61,15,FALSE)</f>
        <v>24</v>
      </c>
      <c r="F31" s="6">
        <v>41</v>
      </c>
      <c r="G31" s="5">
        <f>F31-VLOOKUP($A31,'Classi CFU'!$A$7:$V$61,22,FALSE)</f>
        <v>29</v>
      </c>
    </row>
    <row r="32" spans="1:7" x14ac:dyDescent="0.2">
      <c r="A32" s="2" t="s">
        <v>34</v>
      </c>
      <c r="B32" s="6"/>
      <c r="C32" s="8">
        <f>B32-VLOOKUP(A32,'Classi CFU'!$A$7:$V$61,8,FALSE)</f>
        <v>0</v>
      </c>
      <c r="D32" s="6">
        <v>17</v>
      </c>
      <c r="E32" s="8">
        <f>D32-VLOOKUP($A32,'Classi CFU'!$A$7:$V$61,15,FALSE)</f>
        <v>6</v>
      </c>
      <c r="F32" s="6">
        <v>32</v>
      </c>
      <c r="G32" s="5">
        <f>F32-VLOOKUP($A32,'Classi CFU'!$A$7:$V$61,22,FALSE)</f>
        <v>5</v>
      </c>
    </row>
    <row r="33" spans="1:7" x14ac:dyDescent="0.2">
      <c r="A33" s="2" t="s">
        <v>35</v>
      </c>
      <c r="B33" s="6">
        <v>29</v>
      </c>
      <c r="C33" s="8">
        <f>B33-VLOOKUP(A33,'Classi CFU'!$A$7:$V$61,8,FALSE)</f>
        <v>11</v>
      </c>
      <c r="D33" s="6">
        <v>16</v>
      </c>
      <c r="E33" s="8">
        <f>D33-VLOOKUP($A33,'Classi CFU'!$A$7:$V$61,15,FALSE)</f>
        <v>9</v>
      </c>
      <c r="F33" s="6">
        <v>11</v>
      </c>
      <c r="G33" s="5">
        <f>F33-VLOOKUP($A33,'Classi CFU'!$A$7:$V$61,22,FALSE)</f>
        <v>9</v>
      </c>
    </row>
    <row r="34" spans="1:7" x14ac:dyDescent="0.2">
      <c r="A34" s="2" t="s">
        <v>36</v>
      </c>
      <c r="B34" s="6">
        <v>18</v>
      </c>
      <c r="C34" s="8">
        <f>B34-VLOOKUP(A34,'Classi CFU'!$A$7:$V$61,8,FALSE)</f>
        <v>15</v>
      </c>
      <c r="D34" s="6">
        <v>13</v>
      </c>
      <c r="E34" s="8">
        <f>D34-VLOOKUP($A34,'Classi CFU'!$A$7:$V$61,15,FALSE)</f>
        <v>11</v>
      </c>
      <c r="F34" s="6">
        <v>10</v>
      </c>
      <c r="G34" s="5">
        <f>F34-VLOOKUP($A34,'Classi CFU'!$A$7:$V$61,22,FALSE)</f>
        <v>10</v>
      </c>
    </row>
    <row r="35" spans="1:7" x14ac:dyDescent="0.2">
      <c r="A35" s="2" t="s">
        <v>37</v>
      </c>
      <c r="B35" s="6">
        <v>9</v>
      </c>
      <c r="C35" s="8">
        <f>B35-VLOOKUP(A35,'Classi CFU'!$A$7:$V$61,8,FALSE)</f>
        <v>7</v>
      </c>
      <c r="D35" s="6">
        <v>9</v>
      </c>
      <c r="E35" s="8">
        <f>D35-VLOOKUP($A35,'Classi CFU'!$A$7:$V$61,15,FALSE)</f>
        <v>7</v>
      </c>
      <c r="F35" s="6">
        <v>8</v>
      </c>
      <c r="G35" s="5">
        <f>F35-VLOOKUP($A35,'Classi CFU'!$A$7:$V$61,22,FALSE)</f>
        <v>8</v>
      </c>
    </row>
    <row r="36" spans="1:7" x14ac:dyDescent="0.2">
      <c r="A36" s="2" t="s">
        <v>38</v>
      </c>
      <c r="B36" s="6">
        <v>22</v>
      </c>
      <c r="C36" s="8">
        <f>B36-VLOOKUP(A36,'Classi CFU'!$A$7:$V$61,8,FALSE)</f>
        <v>16</v>
      </c>
      <c r="D36" s="6">
        <v>19</v>
      </c>
      <c r="E36" s="8">
        <f>D36-VLOOKUP($A36,'Classi CFU'!$A$7:$V$61,15,FALSE)</f>
        <v>18</v>
      </c>
      <c r="F36" s="6">
        <v>12</v>
      </c>
      <c r="G36" s="5">
        <f>F36-VLOOKUP($A36,'Classi CFU'!$A$7:$V$61,22,FALSE)</f>
        <v>12</v>
      </c>
    </row>
    <row r="37" spans="1:7" x14ac:dyDescent="0.2">
      <c r="A37" s="2" t="s">
        <v>39</v>
      </c>
      <c r="B37" s="6">
        <v>12</v>
      </c>
      <c r="C37" s="8">
        <f>B37-VLOOKUP(A37,'Classi CFU'!$A$7:$V$61,8,FALSE)</f>
        <v>7</v>
      </c>
      <c r="D37" s="6">
        <v>9</v>
      </c>
      <c r="E37" s="8">
        <f>D37-VLOOKUP($A37,'Classi CFU'!$A$7:$V$61,15,FALSE)</f>
        <v>6</v>
      </c>
      <c r="F37" s="6">
        <v>7</v>
      </c>
      <c r="G37" s="5">
        <f>F37-VLOOKUP($A37,'Classi CFU'!$A$7:$V$61,22,FALSE)</f>
        <v>4</v>
      </c>
    </row>
    <row r="38" spans="1:7" x14ac:dyDescent="0.2">
      <c r="A38" s="2" t="s">
        <v>40</v>
      </c>
      <c r="B38" s="6">
        <v>16</v>
      </c>
      <c r="C38" s="8">
        <f>B38-VLOOKUP(A38,'Classi CFU'!$A$7:$V$61,8,FALSE)</f>
        <v>8</v>
      </c>
      <c r="D38" s="6">
        <v>8</v>
      </c>
      <c r="E38" s="8">
        <f>D38-VLOOKUP($A38,'Classi CFU'!$A$7:$V$61,15,FALSE)</f>
        <v>4</v>
      </c>
      <c r="F38" s="6">
        <v>4</v>
      </c>
      <c r="G38" s="5">
        <f>F38-VLOOKUP($A38,'Classi CFU'!$A$7:$V$61,22,FALSE)</f>
        <v>3</v>
      </c>
    </row>
    <row r="39" spans="1:7" x14ac:dyDescent="0.2">
      <c r="A39" s="2" t="s">
        <v>41</v>
      </c>
      <c r="B39" s="6">
        <v>3</v>
      </c>
      <c r="C39" s="8">
        <f>B39-VLOOKUP(A39,'Classi CFU'!$A$7:$V$61,8,FALSE)</f>
        <v>2</v>
      </c>
      <c r="D39" s="6">
        <v>2</v>
      </c>
      <c r="E39" s="8">
        <f>D39-VLOOKUP($A39,'Classi CFU'!$A$7:$V$61,15,FALSE)</f>
        <v>1</v>
      </c>
      <c r="F39" s="6">
        <v>1</v>
      </c>
      <c r="G39" s="5">
        <f>F39-VLOOKUP($A39,'Classi CFU'!$A$7:$V$61,22,FALSE)</f>
        <v>1</v>
      </c>
    </row>
    <row r="40" spans="1:7" x14ac:dyDescent="0.2">
      <c r="A40" s="2" t="s">
        <v>42</v>
      </c>
      <c r="B40" s="6">
        <v>124</v>
      </c>
      <c r="C40" s="8">
        <f>B40-VLOOKUP(A40,'Classi CFU'!$A$7:$V$61,8,FALSE)</f>
        <v>47</v>
      </c>
      <c r="D40" s="6">
        <v>80</v>
      </c>
      <c r="E40" s="8">
        <f>D40-VLOOKUP($A40,'Classi CFU'!$A$7:$V$61,15,FALSE)</f>
        <v>39</v>
      </c>
      <c r="F40" s="6">
        <v>53</v>
      </c>
      <c r="G40" s="5">
        <f>F40-VLOOKUP($A40,'Classi CFU'!$A$7:$V$61,22,FALSE)</f>
        <v>39</v>
      </c>
    </row>
    <row r="41" spans="1:7" x14ac:dyDescent="0.2">
      <c r="A41" s="2" t="s">
        <v>43</v>
      </c>
      <c r="B41" s="6">
        <v>8</v>
      </c>
      <c r="C41" s="8">
        <f>B41-VLOOKUP(A41,'Classi CFU'!$A$7:$V$61,8,FALSE)</f>
        <v>6</v>
      </c>
      <c r="D41" s="6">
        <v>6</v>
      </c>
      <c r="E41" s="8">
        <f>D41-VLOOKUP($A41,'Classi CFU'!$A$7:$V$61,15,FALSE)</f>
        <v>3</v>
      </c>
      <c r="F41" s="6">
        <v>2</v>
      </c>
      <c r="G41" s="5">
        <f>F41-VLOOKUP($A41,'Classi CFU'!$A$7:$V$61,22,FALSE)</f>
        <v>2</v>
      </c>
    </row>
    <row r="42" spans="1:7" x14ac:dyDescent="0.2">
      <c r="A42" s="2" t="s">
        <v>44</v>
      </c>
      <c r="B42" s="6">
        <v>2</v>
      </c>
      <c r="C42" s="8">
        <f>B42-VLOOKUP(A42,'Classi CFU'!$A$7:$V$61,8,FALSE)</f>
        <v>1</v>
      </c>
      <c r="D42" s="6">
        <v>2</v>
      </c>
      <c r="E42" s="8">
        <f>D42-VLOOKUP($A42,'Classi CFU'!$A$7:$V$61,15,FALSE)</f>
        <v>1</v>
      </c>
      <c r="F42" s="6">
        <v>3</v>
      </c>
      <c r="G42" s="5">
        <f>F42-VLOOKUP($A42,'Classi CFU'!$A$7:$V$61,22,FALSE)</f>
        <v>1</v>
      </c>
    </row>
    <row r="43" spans="1:7" x14ac:dyDescent="0.2">
      <c r="A43" s="2" t="s">
        <v>45</v>
      </c>
      <c r="B43" s="6">
        <v>14</v>
      </c>
      <c r="C43" s="8">
        <f>B43-VLOOKUP(A43,'Classi CFU'!$A$7:$V$61,8,FALSE)</f>
        <v>10</v>
      </c>
      <c r="D43" s="6">
        <v>12</v>
      </c>
      <c r="E43" s="8">
        <f>D43-VLOOKUP($A43,'Classi CFU'!$A$7:$V$61,15,FALSE)</f>
        <v>10</v>
      </c>
      <c r="F43" s="6">
        <v>8</v>
      </c>
      <c r="G43" s="5">
        <f>F43-VLOOKUP($A43,'Classi CFU'!$A$7:$V$61,22,FALSE)</f>
        <v>8</v>
      </c>
    </row>
    <row r="44" spans="1:7" x14ac:dyDescent="0.2">
      <c r="A44" s="2" t="s">
        <v>46</v>
      </c>
      <c r="B44" s="6">
        <v>13</v>
      </c>
      <c r="C44" s="8">
        <f>B44-VLOOKUP(A44,'Classi CFU'!$A$7:$V$61,8,FALSE)</f>
        <v>9</v>
      </c>
      <c r="D44" s="6">
        <v>11</v>
      </c>
      <c r="E44" s="8">
        <f>D44-VLOOKUP($A44,'Classi CFU'!$A$7:$V$61,15,FALSE)</f>
        <v>6</v>
      </c>
      <c r="F44" s="6">
        <v>7</v>
      </c>
      <c r="G44" s="5">
        <f>F44-VLOOKUP($A44,'Classi CFU'!$A$7:$V$61,22,FALSE)</f>
        <v>6</v>
      </c>
    </row>
    <row r="45" spans="1:7" x14ac:dyDescent="0.2">
      <c r="A45" s="2" t="s">
        <v>47</v>
      </c>
      <c r="B45" s="6">
        <v>589</v>
      </c>
      <c r="C45" s="8">
        <f>B45-VLOOKUP(A45,'Classi CFU'!$A$7:$V$61,8,FALSE)</f>
        <v>252</v>
      </c>
      <c r="D45" s="6">
        <v>640</v>
      </c>
      <c r="E45" s="8">
        <f>D45-VLOOKUP($A45,'Classi CFU'!$A$7:$V$61,15,FALSE)</f>
        <v>222</v>
      </c>
      <c r="F45" s="6">
        <v>639</v>
      </c>
      <c r="G45" s="5">
        <f>F45-VLOOKUP($A45,'Classi CFU'!$A$7:$V$61,22,FALSE)</f>
        <v>196</v>
      </c>
    </row>
    <row r="46" spans="1:7" x14ac:dyDescent="0.2">
      <c r="A46" s="2" t="s">
        <v>48</v>
      </c>
      <c r="B46" s="6">
        <v>305</v>
      </c>
      <c r="C46" s="8">
        <f>B46-VLOOKUP(A46,'Classi CFU'!$A$7:$V$61,8,FALSE)</f>
        <v>71</v>
      </c>
      <c r="D46" s="6">
        <v>496</v>
      </c>
      <c r="E46" s="8">
        <f>D46-VLOOKUP($A46,'Classi CFU'!$A$7:$V$61,15,FALSE)</f>
        <v>90</v>
      </c>
      <c r="F46" s="6">
        <v>666</v>
      </c>
      <c r="G46" s="5">
        <f>F46-VLOOKUP($A46,'Classi CFU'!$A$7:$V$61,22,FALSE)</f>
        <v>118</v>
      </c>
    </row>
    <row r="47" spans="1:7" x14ac:dyDescent="0.2">
      <c r="A47" s="2" t="s">
        <v>49</v>
      </c>
      <c r="B47" s="6">
        <v>256</v>
      </c>
      <c r="C47" s="8">
        <f>B47-VLOOKUP(A47,'Classi CFU'!$A$7:$V$61,8,FALSE)</f>
        <v>106</v>
      </c>
      <c r="D47" s="6">
        <v>231</v>
      </c>
      <c r="E47" s="8">
        <f>D47-VLOOKUP($A47,'Classi CFU'!$A$7:$V$61,15,FALSE)</f>
        <v>85</v>
      </c>
      <c r="F47" s="6">
        <v>183</v>
      </c>
      <c r="G47" s="5">
        <f>F47-VLOOKUP($A47,'Classi CFU'!$A$7:$V$61,22,FALSE)</f>
        <v>86</v>
      </c>
    </row>
    <row r="48" spans="1:7" x14ac:dyDescent="0.2">
      <c r="A48" s="2" t="s">
        <v>50</v>
      </c>
      <c r="B48" s="6">
        <v>3</v>
      </c>
      <c r="C48" s="8">
        <f>B48-VLOOKUP(A48,'Classi CFU'!$A$7:$V$61,8,FALSE)</f>
        <v>2</v>
      </c>
      <c r="D48" s="6">
        <v>2</v>
      </c>
      <c r="E48" s="8">
        <f>D48-VLOOKUP($A48,'Classi CFU'!$A$7:$V$61,15,FALSE)</f>
        <v>2</v>
      </c>
      <c r="F48" s="6">
        <v>1</v>
      </c>
      <c r="G48" s="5">
        <f>F48-VLOOKUP($A48,'Classi CFU'!$A$7:$V$61,22,FALSE)</f>
        <v>0</v>
      </c>
    </row>
    <row r="49" spans="1:7" x14ac:dyDescent="0.2">
      <c r="A49" s="2" t="s">
        <v>51</v>
      </c>
      <c r="B49" s="6">
        <v>42</v>
      </c>
      <c r="C49" s="8">
        <f>B49-VLOOKUP(A49,'Classi CFU'!$A$7:$V$61,8,FALSE)</f>
        <v>6</v>
      </c>
      <c r="D49" s="6">
        <v>67</v>
      </c>
      <c r="E49" s="8">
        <f>D49-VLOOKUP($A49,'Classi CFU'!$A$7:$V$61,15,FALSE)</f>
        <v>10</v>
      </c>
      <c r="F49" s="6">
        <v>11</v>
      </c>
      <c r="G49" s="5">
        <f>F49-VLOOKUP($A49,'Classi CFU'!$A$7:$V$61,22,FALSE)</f>
        <v>9</v>
      </c>
    </row>
    <row r="50" spans="1:7" x14ac:dyDescent="0.2">
      <c r="A50" s="2" t="s">
        <v>52</v>
      </c>
      <c r="B50" s="6">
        <v>18</v>
      </c>
      <c r="C50" s="8">
        <f>B50-VLOOKUP(A50,'Classi CFU'!$A$7:$V$61,8,FALSE)</f>
        <v>16</v>
      </c>
      <c r="D50" s="6">
        <v>13</v>
      </c>
      <c r="E50" s="8">
        <f>D50-VLOOKUP($A50,'Classi CFU'!$A$7:$V$61,15,FALSE)</f>
        <v>9</v>
      </c>
      <c r="F50" s="6">
        <v>8</v>
      </c>
      <c r="G50" s="5">
        <f>F50-VLOOKUP($A50,'Classi CFU'!$A$7:$V$61,22,FALSE)</f>
        <v>8</v>
      </c>
    </row>
    <row r="51" spans="1:7" x14ac:dyDescent="0.2">
      <c r="A51" s="2" t="s">
        <v>53</v>
      </c>
      <c r="B51" s="6">
        <v>699</v>
      </c>
      <c r="C51" s="8">
        <f>B51-VLOOKUP(A51,'Classi CFU'!$A$7:$V$61,8,FALSE)</f>
        <v>179</v>
      </c>
      <c r="D51" s="6">
        <v>524</v>
      </c>
      <c r="E51" s="8">
        <f>D51-VLOOKUP($A51,'Classi CFU'!$A$7:$V$61,15,FALSE)</f>
        <v>189</v>
      </c>
      <c r="F51" s="6">
        <v>468</v>
      </c>
      <c r="G51" s="5">
        <f>F51-VLOOKUP($A51,'Classi CFU'!$A$7:$V$61,22,FALSE)</f>
        <v>226</v>
      </c>
    </row>
    <row r="52" spans="1:7" x14ac:dyDescent="0.2">
      <c r="A52" s="27" t="s">
        <v>0</v>
      </c>
      <c r="B52" s="48">
        <v>24885</v>
      </c>
      <c r="C52" s="49" t="e">
        <f>C5+#REF!+#REF!+#REF!+#REF!+#REF!+#REF!</f>
        <v>#REF!</v>
      </c>
      <c r="D52" s="48">
        <v>24656</v>
      </c>
      <c r="E52" s="49" t="e">
        <f>E5+#REF!+#REF!+#REF!+#REF!+#REF!+#REF!</f>
        <v>#REF!</v>
      </c>
      <c r="F52" s="48">
        <v>21970</v>
      </c>
      <c r="G52" s="49" t="e">
        <f>G5+#REF!+#REF!+#REF!+#REF!+#REF!+#REF!</f>
        <v>#REF!</v>
      </c>
    </row>
  </sheetData>
  <mergeCells count="3">
    <mergeCell ref="B3:C3"/>
    <mergeCell ref="D3:E3"/>
    <mergeCell ref="F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52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16" sqref="A16"/>
    </sheetView>
  </sheetViews>
  <sheetFormatPr baseColWidth="10" defaultColWidth="8.83203125" defaultRowHeight="15" x14ac:dyDescent="0.2"/>
  <cols>
    <col min="1" max="1" width="56.5" customWidth="1"/>
  </cols>
  <sheetData>
    <row r="3" spans="1:7" x14ac:dyDescent="0.2">
      <c r="B3" s="74">
        <v>2012</v>
      </c>
      <c r="C3" s="76"/>
      <c r="D3" s="74">
        <v>2013</v>
      </c>
      <c r="E3" s="76"/>
      <c r="F3" s="74">
        <v>2014</v>
      </c>
      <c r="G3" s="76"/>
    </row>
    <row r="4" spans="1:7" x14ac:dyDescent="0.2">
      <c r="B4" s="40" t="s">
        <v>57</v>
      </c>
      <c r="C4" s="41" t="s">
        <v>58</v>
      </c>
      <c r="D4" s="40" t="s">
        <v>57</v>
      </c>
      <c r="E4" s="41" t="s">
        <v>58</v>
      </c>
      <c r="F4" s="40" t="s">
        <v>57</v>
      </c>
      <c r="G4" s="41" t="s">
        <v>58</v>
      </c>
    </row>
    <row r="5" spans="1:7" x14ac:dyDescent="0.2">
      <c r="A5" s="28" t="s">
        <v>7</v>
      </c>
      <c r="B5" s="35">
        <v>31.738261943986821</v>
      </c>
      <c r="C5" s="29">
        <v>23.295453820704342</v>
      </c>
      <c r="D5" s="35">
        <v>33.165441176470587</v>
      </c>
      <c r="E5" s="29">
        <v>22.038529217136265</v>
      </c>
      <c r="F5" s="35">
        <v>24.659314875645236</v>
      </c>
      <c r="G5" s="29">
        <v>16.478819277745604</v>
      </c>
    </row>
    <row r="6" spans="1:7" x14ac:dyDescent="0.2">
      <c r="A6" s="16" t="s">
        <v>8</v>
      </c>
      <c r="B6" s="36">
        <v>11.944444444444445</v>
      </c>
      <c r="C6" s="31">
        <v>8.5987155143505021</v>
      </c>
      <c r="D6" s="36">
        <v>13.461538461538462</v>
      </c>
      <c r="E6" s="31">
        <v>5.5470019622522901</v>
      </c>
      <c r="F6" s="36">
        <v>11.666666666666666</v>
      </c>
      <c r="G6" s="31">
        <v>5.7735026918962582</v>
      </c>
    </row>
    <row r="7" spans="1:7" x14ac:dyDescent="0.2">
      <c r="A7" s="16" t="s">
        <v>9</v>
      </c>
      <c r="B7" s="36">
        <v>12.380952380952381</v>
      </c>
      <c r="C7" s="31">
        <v>7.8452290627883539</v>
      </c>
      <c r="D7" s="36">
        <v>10.384615384615385</v>
      </c>
      <c r="E7" s="31">
        <v>5.1887452166277086</v>
      </c>
      <c r="F7" s="36">
        <v>7.5</v>
      </c>
      <c r="G7" s="31">
        <v>2.7386127875258306</v>
      </c>
    </row>
    <row r="8" spans="1:7" x14ac:dyDescent="0.2">
      <c r="A8" s="16" t="s">
        <v>10</v>
      </c>
      <c r="B8" s="36"/>
      <c r="C8" s="31"/>
      <c r="D8" s="36"/>
      <c r="E8" s="31"/>
      <c r="F8" s="36">
        <v>5</v>
      </c>
      <c r="G8" s="31" t="e">
        <v>#DIV/0!</v>
      </c>
    </row>
    <row r="9" spans="1:7" x14ac:dyDescent="0.2">
      <c r="A9" s="16" t="s">
        <v>11</v>
      </c>
      <c r="B9" s="36">
        <v>14.090909090909092</v>
      </c>
      <c r="C9" s="31">
        <v>8.1117732833743457</v>
      </c>
      <c r="D9" s="36">
        <v>11.25</v>
      </c>
      <c r="E9" s="31">
        <v>6.1913918736689038</v>
      </c>
      <c r="F9" s="36">
        <v>7.5</v>
      </c>
      <c r="G9" s="31">
        <v>4.1833001326703778</v>
      </c>
    </row>
    <row r="10" spans="1:7" x14ac:dyDescent="0.2">
      <c r="A10" s="16" t="s">
        <v>12</v>
      </c>
      <c r="B10" s="36">
        <v>10</v>
      </c>
      <c r="C10" s="31">
        <v>4.4721359549995796</v>
      </c>
      <c r="D10" s="36">
        <v>12</v>
      </c>
      <c r="E10" s="31">
        <v>2.7386127875258306</v>
      </c>
      <c r="F10" s="36">
        <v>10</v>
      </c>
      <c r="G10" s="31" t="e">
        <v>#DIV/0!</v>
      </c>
    </row>
    <row r="11" spans="1:7" x14ac:dyDescent="0.2">
      <c r="A11" s="16" t="s">
        <v>13</v>
      </c>
      <c r="B11" s="36">
        <v>10</v>
      </c>
      <c r="C11" s="31">
        <v>7.0710678118654755</v>
      </c>
      <c r="D11" s="36">
        <v>12.5</v>
      </c>
      <c r="E11" s="31">
        <v>3.5355339059327378</v>
      </c>
      <c r="F11" s="36"/>
      <c r="G11" s="31"/>
    </row>
    <row r="12" spans="1:7" x14ac:dyDescent="0.2">
      <c r="A12" s="16" t="s">
        <v>14</v>
      </c>
      <c r="B12" s="36">
        <v>14.473684210526315</v>
      </c>
      <c r="C12" s="31">
        <v>9.8452945390883819</v>
      </c>
      <c r="D12" s="36">
        <v>11.5625</v>
      </c>
      <c r="E12" s="31">
        <v>7.00446286306095</v>
      </c>
      <c r="F12" s="36">
        <v>10.833333333333334</v>
      </c>
      <c r="G12" s="31">
        <v>5.845225972250061</v>
      </c>
    </row>
    <row r="13" spans="1:7" x14ac:dyDescent="0.2">
      <c r="A13" s="16" t="s">
        <v>15</v>
      </c>
      <c r="B13" s="36">
        <v>11.413793103448276</v>
      </c>
      <c r="C13" s="31">
        <v>6.9050563325482734</v>
      </c>
      <c r="D13" s="36">
        <v>10.052631578947368</v>
      </c>
      <c r="E13" s="31">
        <v>7.19161304893513</v>
      </c>
      <c r="F13" s="36">
        <v>11.666666666666666</v>
      </c>
      <c r="G13" s="31">
        <v>7.6376261582597342</v>
      </c>
    </row>
    <row r="14" spans="1:7" x14ac:dyDescent="0.2">
      <c r="A14" s="16" t="s">
        <v>16</v>
      </c>
      <c r="B14" s="36">
        <v>10</v>
      </c>
      <c r="C14" s="31">
        <v>8.1547532151500448</v>
      </c>
      <c r="D14" s="36">
        <v>15</v>
      </c>
      <c r="E14" s="31">
        <v>7.5630681604756154</v>
      </c>
      <c r="F14" s="36">
        <v>2</v>
      </c>
      <c r="G14" s="31" t="e">
        <v>#DIV/0!</v>
      </c>
    </row>
    <row r="15" spans="1:7" x14ac:dyDescent="0.2">
      <c r="A15" s="16" t="s">
        <v>17</v>
      </c>
      <c r="B15" s="36">
        <v>16.666666666666668</v>
      </c>
      <c r="C15" s="31">
        <v>6.0553007081949817</v>
      </c>
      <c r="D15" s="36">
        <v>13</v>
      </c>
      <c r="E15" s="31">
        <v>7.5828754440515507</v>
      </c>
      <c r="F15" s="36">
        <v>8.3333333333333339</v>
      </c>
      <c r="G15" s="31">
        <v>2.8867513459481282</v>
      </c>
    </row>
    <row r="16" spans="1:7" x14ac:dyDescent="0.2">
      <c r="A16" s="16" t="s">
        <v>18</v>
      </c>
      <c r="B16" s="36">
        <v>11.764705882352942</v>
      </c>
      <c r="C16" s="31">
        <v>7.2699415342128741</v>
      </c>
      <c r="D16" s="36">
        <v>10.384615384615385</v>
      </c>
      <c r="E16" s="31">
        <v>6.6216428358945674</v>
      </c>
      <c r="F16" s="36">
        <v>10</v>
      </c>
      <c r="G16" s="31">
        <v>7.0710678118654755</v>
      </c>
    </row>
    <row r="17" spans="1:7" x14ac:dyDescent="0.2">
      <c r="A17" s="16" t="s">
        <v>19</v>
      </c>
      <c r="B17" s="36">
        <v>15</v>
      </c>
      <c r="C17" s="31" t="e">
        <v>#DIV/0!</v>
      </c>
      <c r="D17" s="36">
        <v>50</v>
      </c>
      <c r="E17" s="31">
        <v>0</v>
      </c>
      <c r="F17" s="36"/>
      <c r="G17" s="31"/>
    </row>
    <row r="18" spans="1:7" x14ac:dyDescent="0.2">
      <c r="A18" s="16" t="s">
        <v>20</v>
      </c>
      <c r="B18" s="36">
        <v>16.666666666666668</v>
      </c>
      <c r="C18" s="31">
        <v>20.207259421636902</v>
      </c>
      <c r="D18" s="36">
        <v>25</v>
      </c>
      <c r="E18" s="31">
        <v>23.45207879911715</v>
      </c>
      <c r="F18" s="36">
        <v>5</v>
      </c>
      <c r="G18" s="31" t="e">
        <v>#DIV/0!</v>
      </c>
    </row>
    <row r="19" spans="1:7" x14ac:dyDescent="0.2">
      <c r="A19" s="16" t="s">
        <v>21</v>
      </c>
      <c r="B19" s="36">
        <v>5</v>
      </c>
      <c r="C19" s="31" t="e">
        <v>#DIV/0!</v>
      </c>
      <c r="D19" s="36"/>
      <c r="E19" s="31"/>
      <c r="F19" s="36"/>
      <c r="G19" s="31"/>
    </row>
    <row r="20" spans="1:7" x14ac:dyDescent="0.2">
      <c r="A20" s="16" t="s">
        <v>22</v>
      </c>
      <c r="B20" s="36">
        <v>30</v>
      </c>
      <c r="C20" s="31">
        <v>28.284271247461902</v>
      </c>
      <c r="D20" s="36"/>
      <c r="E20" s="31"/>
      <c r="F20" s="36"/>
      <c r="G20" s="31"/>
    </row>
    <row r="21" spans="1:7" x14ac:dyDescent="0.2">
      <c r="A21" s="16" t="s">
        <v>23</v>
      </c>
      <c r="B21" s="36">
        <v>45</v>
      </c>
      <c r="C21" s="31" t="e">
        <v>#DIV/0!</v>
      </c>
      <c r="D21" s="36">
        <v>47.5</v>
      </c>
      <c r="E21" s="31">
        <v>3.5355339059327378</v>
      </c>
      <c r="F21" s="36"/>
      <c r="G21" s="31"/>
    </row>
    <row r="22" spans="1:7" x14ac:dyDescent="0.2">
      <c r="A22" s="16" t="s">
        <v>24</v>
      </c>
      <c r="B22" s="36">
        <v>36.666666666666664</v>
      </c>
      <c r="C22" s="31">
        <v>23.094010767585029</v>
      </c>
      <c r="D22" s="36"/>
      <c r="E22" s="31"/>
      <c r="F22" s="36">
        <v>5</v>
      </c>
      <c r="G22" s="31" t="e">
        <v>#DIV/0!</v>
      </c>
    </row>
    <row r="23" spans="1:7" x14ac:dyDescent="0.2">
      <c r="A23" s="16" t="s">
        <v>25</v>
      </c>
      <c r="B23" s="36"/>
      <c r="C23" s="31"/>
      <c r="D23" s="36">
        <v>30</v>
      </c>
      <c r="E23" s="31">
        <v>21.213203435596427</v>
      </c>
      <c r="F23" s="36">
        <v>7.5</v>
      </c>
      <c r="G23" s="31">
        <v>3.5355339059327378</v>
      </c>
    </row>
    <row r="24" spans="1:7" x14ac:dyDescent="0.2">
      <c r="A24" s="16" t="s">
        <v>26</v>
      </c>
      <c r="B24" s="36">
        <v>5</v>
      </c>
      <c r="C24" s="31" t="e">
        <v>#DIV/0!</v>
      </c>
      <c r="D24" s="36"/>
      <c r="E24" s="31"/>
      <c r="F24" s="36"/>
      <c r="G24" s="31"/>
    </row>
    <row r="25" spans="1:7" x14ac:dyDescent="0.2">
      <c r="A25" s="16" t="s">
        <v>27</v>
      </c>
      <c r="B25" s="36">
        <v>30.297397769516728</v>
      </c>
      <c r="C25" s="31">
        <v>17.382033976017532</v>
      </c>
      <c r="D25" s="36">
        <v>31.052459016393442</v>
      </c>
      <c r="E25" s="31">
        <v>17.529595337124803</v>
      </c>
      <c r="F25" s="36">
        <v>23.266917293233082</v>
      </c>
      <c r="G25" s="31">
        <v>14.719009512433098</v>
      </c>
    </row>
    <row r="26" spans="1:7" x14ac:dyDescent="0.2">
      <c r="A26" s="16" t="s">
        <v>28</v>
      </c>
      <c r="B26" s="36">
        <v>33.769230769230766</v>
      </c>
      <c r="C26" s="31">
        <v>22.234646099713103</v>
      </c>
      <c r="D26" s="36">
        <v>29.705882352941178</v>
      </c>
      <c r="E26" s="31">
        <v>19.130395820872341</v>
      </c>
      <c r="F26" s="36">
        <v>22.192307692307693</v>
      </c>
      <c r="G26" s="31">
        <v>15.751361674642437</v>
      </c>
    </row>
    <row r="27" spans="1:7" x14ac:dyDescent="0.2">
      <c r="A27" s="16" t="s">
        <v>29</v>
      </c>
      <c r="B27" s="36">
        <v>31.505747126436781</v>
      </c>
      <c r="C27" s="31">
        <v>18.578445055753594</v>
      </c>
      <c r="D27" s="36">
        <v>30.531914893617021</v>
      </c>
      <c r="E27" s="31">
        <v>20.423994398986036</v>
      </c>
      <c r="F27" s="36">
        <v>24.193916349809886</v>
      </c>
      <c r="G27" s="31">
        <v>14.212013822598799</v>
      </c>
    </row>
    <row r="28" spans="1:7" x14ac:dyDescent="0.2">
      <c r="A28" s="16" t="s">
        <v>30</v>
      </c>
      <c r="B28" s="36">
        <v>27</v>
      </c>
      <c r="C28" s="31">
        <v>13.439519695851203</v>
      </c>
      <c r="D28" s="36">
        <v>28.4375</v>
      </c>
      <c r="E28" s="31">
        <v>16.004035949305621</v>
      </c>
      <c r="F28" s="36">
        <v>16.5</v>
      </c>
      <c r="G28" s="31">
        <v>19.091883092036785</v>
      </c>
    </row>
    <row r="29" spans="1:7" x14ac:dyDescent="0.2">
      <c r="A29" s="16" t="s">
        <v>31</v>
      </c>
      <c r="B29" s="36">
        <v>35.090909090909093</v>
      </c>
      <c r="C29" s="31">
        <v>20.952869189510235</v>
      </c>
      <c r="D29" s="36">
        <v>34.114285714285714</v>
      </c>
      <c r="E29" s="31">
        <v>20.568066952226221</v>
      </c>
      <c r="F29" s="36">
        <v>20.863636363636363</v>
      </c>
      <c r="G29" s="31">
        <v>12.43763664024662</v>
      </c>
    </row>
    <row r="30" spans="1:7" x14ac:dyDescent="0.2">
      <c r="A30" s="16" t="s">
        <v>32</v>
      </c>
      <c r="B30" s="36">
        <v>30.684782608695652</v>
      </c>
      <c r="C30" s="31">
        <v>15.79256282594951</v>
      </c>
      <c r="D30" s="36">
        <v>33.5632183908046</v>
      </c>
      <c r="E30" s="31">
        <v>17.412038838064383</v>
      </c>
      <c r="F30" s="36">
        <v>16.59375</v>
      </c>
      <c r="G30" s="31">
        <v>10.382706546854497</v>
      </c>
    </row>
    <row r="31" spans="1:7" x14ac:dyDescent="0.2">
      <c r="A31" s="16" t="s">
        <v>33</v>
      </c>
      <c r="B31" s="36">
        <v>29.373134328358208</v>
      </c>
      <c r="C31" s="31">
        <v>18.658685377784177</v>
      </c>
      <c r="D31" s="36">
        <v>34.6</v>
      </c>
      <c r="E31" s="31">
        <v>21.63544100988717</v>
      </c>
      <c r="F31" s="36">
        <v>18.416666666666668</v>
      </c>
      <c r="G31" s="31">
        <v>10.175356445249413</v>
      </c>
    </row>
    <row r="32" spans="1:7" x14ac:dyDescent="0.2">
      <c r="A32" s="16" t="s">
        <v>34</v>
      </c>
      <c r="B32" s="36"/>
      <c r="C32" s="31"/>
      <c r="D32" s="36">
        <v>31.09090909090909</v>
      </c>
      <c r="E32" s="31">
        <v>16.931949358857327</v>
      </c>
      <c r="F32" s="36">
        <v>20.555555555555557</v>
      </c>
      <c r="G32" s="31">
        <v>14.235203744275163</v>
      </c>
    </row>
    <row r="33" spans="1:7" x14ac:dyDescent="0.2">
      <c r="A33" s="16" t="s">
        <v>35</v>
      </c>
      <c r="B33" s="36">
        <v>28</v>
      </c>
      <c r="C33" s="31">
        <v>13.015827469119371</v>
      </c>
      <c r="D33" s="36">
        <v>28.857142857142858</v>
      </c>
      <c r="E33" s="31">
        <v>15.91046376265812</v>
      </c>
      <c r="F33" s="36">
        <v>9</v>
      </c>
      <c r="G33" s="31">
        <v>4.2426406871192848</v>
      </c>
    </row>
    <row r="34" spans="1:7" x14ac:dyDescent="0.2">
      <c r="A34" s="16" t="s">
        <v>36</v>
      </c>
      <c r="B34" s="36">
        <v>0</v>
      </c>
      <c r="C34" s="31">
        <v>0</v>
      </c>
      <c r="D34" s="36">
        <v>0</v>
      </c>
      <c r="E34" s="31">
        <v>0</v>
      </c>
      <c r="F34" s="36"/>
      <c r="G34" s="31"/>
    </row>
    <row r="35" spans="1:7" x14ac:dyDescent="0.2">
      <c r="A35" s="16" t="s">
        <v>37</v>
      </c>
      <c r="B35" s="36">
        <v>0</v>
      </c>
      <c r="C35" s="31">
        <v>0</v>
      </c>
      <c r="D35" s="36">
        <v>0</v>
      </c>
      <c r="E35" s="31">
        <v>0</v>
      </c>
      <c r="F35" s="36"/>
      <c r="G35" s="31"/>
    </row>
    <row r="36" spans="1:7" x14ac:dyDescent="0.2">
      <c r="A36" s="16" t="s">
        <v>38</v>
      </c>
      <c r="B36" s="36">
        <v>0</v>
      </c>
      <c r="C36" s="31">
        <v>0</v>
      </c>
      <c r="D36" s="36">
        <v>0</v>
      </c>
      <c r="E36" s="31" t="e">
        <v>#DIV/0!</v>
      </c>
      <c r="F36" s="36"/>
      <c r="G36" s="31"/>
    </row>
    <row r="37" spans="1:7" x14ac:dyDescent="0.2">
      <c r="A37" s="16" t="s">
        <v>39</v>
      </c>
      <c r="B37" s="36">
        <v>5.0999999999999996</v>
      </c>
      <c r="C37" s="31">
        <v>0.8944271909999143</v>
      </c>
      <c r="D37" s="36">
        <v>16.666666666666668</v>
      </c>
      <c r="E37" s="31">
        <v>8.0208062770106423</v>
      </c>
      <c r="F37" s="36">
        <v>6</v>
      </c>
      <c r="G37" s="31">
        <v>1.7320508075688772</v>
      </c>
    </row>
    <row r="38" spans="1:7" x14ac:dyDescent="0.2">
      <c r="A38" s="16" t="s">
        <v>40</v>
      </c>
      <c r="B38" s="36">
        <v>23.875</v>
      </c>
      <c r="C38" s="31">
        <v>14.126343172547218</v>
      </c>
      <c r="D38" s="36">
        <v>32.75</v>
      </c>
      <c r="E38" s="31">
        <v>17.327723451163457</v>
      </c>
      <c r="F38" s="36">
        <v>12</v>
      </c>
      <c r="G38" s="31" t="e">
        <v>#DIV/0!</v>
      </c>
    </row>
    <row r="39" spans="1:7" x14ac:dyDescent="0.2">
      <c r="A39" s="16" t="s">
        <v>41</v>
      </c>
      <c r="B39" s="36">
        <v>8</v>
      </c>
      <c r="C39" s="31" t="e">
        <v>#DIV/0!</v>
      </c>
      <c r="D39" s="36">
        <v>8</v>
      </c>
      <c r="E39" s="31" t="e">
        <v>#DIV/0!</v>
      </c>
      <c r="F39" s="36"/>
      <c r="G39" s="31"/>
    </row>
    <row r="40" spans="1:7" x14ac:dyDescent="0.2">
      <c r="A40" s="16" t="s">
        <v>42</v>
      </c>
      <c r="B40" s="36">
        <v>15.805194805194805</v>
      </c>
      <c r="C40" s="31">
        <v>12.097236484158556</v>
      </c>
      <c r="D40" s="36">
        <v>17.853658536585368</v>
      </c>
      <c r="E40" s="31">
        <v>12.785853463124306</v>
      </c>
      <c r="F40" s="36">
        <v>9.3571428571428577</v>
      </c>
      <c r="G40" s="31">
        <v>4.7653741939947603</v>
      </c>
    </row>
    <row r="41" spans="1:7" x14ac:dyDescent="0.2">
      <c r="A41" s="16" t="s">
        <v>43</v>
      </c>
      <c r="B41" s="36">
        <v>11</v>
      </c>
      <c r="C41" s="31">
        <v>1.4142135623730951</v>
      </c>
      <c r="D41" s="36">
        <v>12.666666666666666</v>
      </c>
      <c r="E41" s="31">
        <v>11.547005383792516</v>
      </c>
      <c r="F41" s="36"/>
      <c r="G41" s="31"/>
    </row>
    <row r="42" spans="1:7" x14ac:dyDescent="0.2">
      <c r="A42" s="16" t="s">
        <v>44</v>
      </c>
      <c r="B42" s="36">
        <v>16</v>
      </c>
      <c r="C42" s="31" t="e">
        <v>#DIV/0!</v>
      </c>
      <c r="D42" s="36">
        <v>8</v>
      </c>
      <c r="E42" s="31" t="e">
        <v>#DIV/0!</v>
      </c>
      <c r="F42" s="36">
        <v>4</v>
      </c>
      <c r="G42" s="31">
        <v>0</v>
      </c>
    </row>
    <row r="43" spans="1:7" x14ac:dyDescent="0.2">
      <c r="A43" s="16" t="s">
        <v>45</v>
      </c>
      <c r="B43" s="36">
        <v>13</v>
      </c>
      <c r="C43" s="31">
        <v>18</v>
      </c>
      <c r="D43" s="36">
        <v>12</v>
      </c>
      <c r="E43" s="31">
        <v>11.313708498984761</v>
      </c>
      <c r="F43" s="36"/>
      <c r="G43" s="31"/>
    </row>
    <row r="44" spans="1:7" x14ac:dyDescent="0.2">
      <c r="A44" s="16" t="s">
        <v>46</v>
      </c>
      <c r="B44" s="36">
        <v>17.5</v>
      </c>
      <c r="C44" s="31">
        <v>15</v>
      </c>
      <c r="D44" s="36">
        <v>15</v>
      </c>
      <c r="E44" s="31">
        <v>7.0710678118654755</v>
      </c>
      <c r="F44" s="36">
        <v>10</v>
      </c>
      <c r="G44" s="31" t="e">
        <v>#DIV/0!</v>
      </c>
    </row>
    <row r="45" spans="1:7" x14ac:dyDescent="0.2">
      <c r="A45" s="16" t="s">
        <v>47</v>
      </c>
      <c r="B45" s="36">
        <v>36.47774480712166</v>
      </c>
      <c r="C45" s="31">
        <v>20.599936653714831</v>
      </c>
      <c r="D45" s="36">
        <v>39.157894736842103</v>
      </c>
      <c r="E45" s="31">
        <v>20.245233855862999</v>
      </c>
      <c r="F45" s="36">
        <v>26.62528216704289</v>
      </c>
      <c r="G45" s="31">
        <v>17.193587463459757</v>
      </c>
    </row>
    <row r="46" spans="1:7" x14ac:dyDescent="0.2">
      <c r="A46" s="16" t="s">
        <v>48</v>
      </c>
      <c r="B46" s="36">
        <v>37.371794871794869</v>
      </c>
      <c r="C46" s="31">
        <v>18.695510678004762</v>
      </c>
      <c r="D46" s="36">
        <v>46.741379310344826</v>
      </c>
      <c r="E46" s="31">
        <v>20.719755279287114</v>
      </c>
      <c r="F46" s="36">
        <v>32.288321167883211</v>
      </c>
      <c r="G46" s="31">
        <v>16.241349561153928</v>
      </c>
    </row>
    <row r="47" spans="1:7" x14ac:dyDescent="0.2">
      <c r="A47" s="16" t="s">
        <v>49</v>
      </c>
      <c r="B47" s="36">
        <v>31.733333333333334</v>
      </c>
      <c r="C47" s="31">
        <v>16.651447189728113</v>
      </c>
      <c r="D47" s="36">
        <v>28.650684931506849</v>
      </c>
      <c r="E47" s="31">
        <v>16.898313511342884</v>
      </c>
      <c r="F47" s="36">
        <v>22.422680412371133</v>
      </c>
      <c r="G47" s="31">
        <v>14.299501048657252</v>
      </c>
    </row>
    <row r="48" spans="1:7" x14ac:dyDescent="0.2">
      <c r="A48" s="16" t="s">
        <v>50</v>
      </c>
      <c r="B48" s="36">
        <v>6</v>
      </c>
      <c r="C48" s="31" t="e">
        <v>#DIV/0!</v>
      </c>
      <c r="D48" s="36"/>
      <c r="E48" s="31"/>
      <c r="F48" s="36">
        <v>6</v>
      </c>
      <c r="G48" s="31" t="e">
        <v>#DIV/0!</v>
      </c>
    </row>
    <row r="49" spans="1:7" x14ac:dyDescent="0.2">
      <c r="A49" s="16" t="s">
        <v>51</v>
      </c>
      <c r="B49" s="36">
        <v>19.333333333333332</v>
      </c>
      <c r="C49" s="31">
        <v>16.984026108586352</v>
      </c>
      <c r="D49" s="36">
        <v>28.421052631578949</v>
      </c>
      <c r="E49" s="31">
        <v>19.103989269653542</v>
      </c>
      <c r="F49" s="36">
        <v>12</v>
      </c>
      <c r="G49" s="31">
        <v>5.6568542494923806</v>
      </c>
    </row>
    <row r="50" spans="1:7" x14ac:dyDescent="0.2">
      <c r="A50" s="16" t="s">
        <v>52</v>
      </c>
      <c r="B50" s="36">
        <v>0</v>
      </c>
      <c r="C50" s="31">
        <v>0</v>
      </c>
      <c r="D50" s="36">
        <v>0</v>
      </c>
      <c r="E50" s="31">
        <v>0</v>
      </c>
      <c r="F50" s="36"/>
      <c r="G50" s="31"/>
    </row>
    <row r="51" spans="1:7" x14ac:dyDescent="0.2">
      <c r="A51" s="17" t="s">
        <v>53</v>
      </c>
      <c r="B51" s="37">
        <v>38.344230769230769</v>
      </c>
      <c r="C51" s="33">
        <v>33.491073284880443</v>
      </c>
      <c r="D51" s="37">
        <v>28.61492537313433</v>
      </c>
      <c r="E51" s="33">
        <v>27.98584572596312</v>
      </c>
      <c r="F51" s="37">
        <v>15.21900826446281</v>
      </c>
      <c r="G51" s="33">
        <v>15.377597619782748</v>
      </c>
    </row>
    <row r="52" spans="1:7" x14ac:dyDescent="0.2">
      <c r="A52" s="34" t="s">
        <v>56</v>
      </c>
      <c r="B52" s="38">
        <v>34.345408339076499</v>
      </c>
      <c r="C52" s="39">
        <v>21.804056526654811</v>
      </c>
      <c r="D52" s="38">
        <v>34.764709245811652</v>
      </c>
      <c r="E52" s="39">
        <v>21.9712440057511</v>
      </c>
      <c r="F52" s="38">
        <v>23.333741921105414</v>
      </c>
      <c r="G52" s="39">
        <v>14.992449596542301</v>
      </c>
    </row>
  </sheetData>
  <mergeCells count="3">
    <mergeCell ref="B3:C3"/>
    <mergeCell ref="D3:E3"/>
    <mergeCell ref="F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pane xSplit="1" ySplit="3" topLeftCell="B5" activePane="bottomRight" state="frozen"/>
      <selection pane="topRight" activeCell="B1" sqref="B1"/>
      <selection pane="bottomLeft" activeCell="A5" sqref="A5"/>
      <selection pane="bottomRight" activeCell="D19" sqref="D19"/>
    </sheetView>
  </sheetViews>
  <sheetFormatPr baseColWidth="10" defaultColWidth="8.83203125" defaultRowHeight="15" x14ac:dyDescent="0.2"/>
  <cols>
    <col min="1" max="1" width="71.1640625" bestFit="1" customWidth="1"/>
    <col min="2" max="4" width="11.5" bestFit="1" customWidth="1"/>
  </cols>
  <sheetData>
    <row r="1" spans="1:4" ht="19" x14ac:dyDescent="0.25">
      <c r="A1" s="82" t="s">
        <v>66</v>
      </c>
      <c r="B1" s="82"/>
      <c r="C1" s="82"/>
      <c r="D1" s="82"/>
    </row>
    <row r="2" spans="1:4" ht="19" x14ac:dyDescent="0.25">
      <c r="A2" s="51"/>
      <c r="B2" s="51"/>
      <c r="C2" s="51"/>
      <c r="D2" s="51"/>
    </row>
    <row r="3" spans="1:4" x14ac:dyDescent="0.2">
      <c r="B3" s="50" t="s">
        <v>59</v>
      </c>
      <c r="C3" s="50" t="s">
        <v>60</v>
      </c>
      <c r="D3" s="50" t="s">
        <v>61</v>
      </c>
    </row>
    <row r="4" spans="1:4" x14ac:dyDescent="0.2">
      <c r="A4" s="26" t="s">
        <v>7</v>
      </c>
      <c r="B4" s="44"/>
      <c r="C4" s="44"/>
      <c r="D4" s="44"/>
    </row>
    <row r="5" spans="1:4" x14ac:dyDescent="0.2">
      <c r="A5" s="2" t="s">
        <v>8</v>
      </c>
      <c r="B5" s="1">
        <v>6</v>
      </c>
      <c r="C5" s="1"/>
      <c r="D5" s="1"/>
    </row>
    <row r="6" spans="1:4" x14ac:dyDescent="0.2">
      <c r="A6" s="2" t="s">
        <v>15</v>
      </c>
      <c r="B6" s="1">
        <v>10</v>
      </c>
      <c r="C6" s="1"/>
      <c r="D6" s="1"/>
    </row>
    <row r="7" spans="1:4" x14ac:dyDescent="0.2">
      <c r="A7" s="2" t="s">
        <v>27</v>
      </c>
      <c r="B7" s="1">
        <v>72</v>
      </c>
      <c r="C7" s="1">
        <v>3</v>
      </c>
      <c r="D7" s="1">
        <v>18</v>
      </c>
    </row>
    <row r="8" spans="1:4" x14ac:dyDescent="0.2">
      <c r="A8" s="2" t="s">
        <v>28</v>
      </c>
      <c r="B8" s="1">
        <v>6</v>
      </c>
      <c r="C8" s="1"/>
      <c r="D8" s="1">
        <v>18</v>
      </c>
    </row>
    <row r="9" spans="1:4" x14ac:dyDescent="0.2">
      <c r="A9" s="2" t="s">
        <v>29</v>
      </c>
      <c r="B9" s="1">
        <v>293</v>
      </c>
      <c r="C9" s="1">
        <v>298</v>
      </c>
      <c r="D9" s="1">
        <v>57</v>
      </c>
    </row>
    <row r="10" spans="1:4" x14ac:dyDescent="0.2">
      <c r="A10" s="2" t="s">
        <v>31</v>
      </c>
      <c r="B10" s="1"/>
      <c r="C10" s="1">
        <v>33</v>
      </c>
      <c r="D10" s="1"/>
    </row>
    <row r="11" spans="1:4" x14ac:dyDescent="0.2">
      <c r="A11" s="2" t="s">
        <v>32</v>
      </c>
      <c r="B11" s="1">
        <v>3</v>
      </c>
      <c r="C11" s="1">
        <v>33</v>
      </c>
      <c r="D11" s="1"/>
    </row>
    <row r="12" spans="1:4" x14ac:dyDescent="0.2">
      <c r="A12" s="2" t="s">
        <v>33</v>
      </c>
      <c r="B12" s="1"/>
      <c r="C12" s="1">
        <v>5</v>
      </c>
      <c r="D12" s="1"/>
    </row>
    <row r="13" spans="1:4" x14ac:dyDescent="0.2">
      <c r="A13" s="2" t="s">
        <v>35</v>
      </c>
      <c r="B13" s="1"/>
      <c r="C13" s="1">
        <v>8</v>
      </c>
      <c r="D13" s="1"/>
    </row>
    <row r="14" spans="1:4" x14ac:dyDescent="0.2">
      <c r="A14" s="2" t="s">
        <v>46</v>
      </c>
      <c r="B14" s="1">
        <v>5</v>
      </c>
      <c r="C14" s="1"/>
      <c r="D14" s="1"/>
    </row>
    <row r="15" spans="1:4" x14ac:dyDescent="0.2">
      <c r="A15" s="2" t="s">
        <v>47</v>
      </c>
      <c r="B15" s="1"/>
      <c r="C15" s="1">
        <v>22</v>
      </c>
      <c r="D15" s="1"/>
    </row>
    <row r="16" spans="1:4" x14ac:dyDescent="0.2">
      <c r="A16" s="2" t="s">
        <v>48</v>
      </c>
      <c r="B16" s="1"/>
      <c r="C16" s="1"/>
      <c r="D16" s="1">
        <v>32</v>
      </c>
    </row>
    <row r="17" spans="1:4" x14ac:dyDescent="0.2">
      <c r="A17" s="2" t="s">
        <v>49</v>
      </c>
      <c r="B17" s="1"/>
      <c r="C17" s="1"/>
      <c r="D17" s="1">
        <v>34</v>
      </c>
    </row>
    <row r="18" spans="1:4" x14ac:dyDescent="0.2">
      <c r="A18" s="27" t="s">
        <v>0</v>
      </c>
      <c r="B18" s="45">
        <f>SUM(B5:B17)</f>
        <v>395</v>
      </c>
      <c r="C18" s="45">
        <f>SUM(B5:B17)</f>
        <v>395</v>
      </c>
      <c r="D18" s="45">
        <f>SUM(D7:D17)</f>
        <v>159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:XFD180"/>
    </sheetView>
  </sheetViews>
  <sheetFormatPr baseColWidth="10" defaultColWidth="8.83203125" defaultRowHeight="15" x14ac:dyDescent="0.2"/>
  <cols>
    <col min="1" max="1" width="76.1640625" bestFit="1" customWidth="1"/>
    <col min="2" max="10" width="10" customWidth="1"/>
  </cols>
  <sheetData>
    <row r="1" spans="1:10" ht="21" x14ac:dyDescent="0.25">
      <c r="A1" s="77" t="s">
        <v>76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30" customHeight="1" x14ac:dyDescent="0.2">
      <c r="B2" s="74" t="s">
        <v>59</v>
      </c>
      <c r="C2" s="75"/>
      <c r="D2" s="76"/>
      <c r="E2" s="74" t="s">
        <v>60</v>
      </c>
      <c r="F2" s="75"/>
      <c r="G2" s="76"/>
      <c r="H2" s="83" t="s">
        <v>77</v>
      </c>
      <c r="I2" s="84"/>
      <c r="J2" s="85"/>
    </row>
    <row r="3" spans="1:10" ht="30" customHeight="1" x14ac:dyDescent="0.2">
      <c r="B3" s="71" t="s">
        <v>57</v>
      </c>
      <c r="C3" s="72" t="s">
        <v>78</v>
      </c>
      <c r="D3" s="73" t="s">
        <v>79</v>
      </c>
      <c r="E3" s="71" t="s">
        <v>57</v>
      </c>
      <c r="F3" s="72" t="s">
        <v>78</v>
      </c>
      <c r="G3" s="73" t="s">
        <v>79</v>
      </c>
      <c r="H3" s="71" t="s">
        <v>57</v>
      </c>
      <c r="I3" s="72" t="s">
        <v>78</v>
      </c>
      <c r="J3" s="73" t="s">
        <v>79</v>
      </c>
    </row>
    <row r="4" spans="1:10" x14ac:dyDescent="0.2">
      <c r="A4" s="62" t="s">
        <v>7</v>
      </c>
      <c r="B4" s="63">
        <v>26.723234624145785</v>
      </c>
      <c r="C4" s="69">
        <v>3.4488106545841895</v>
      </c>
      <c r="D4" s="64">
        <v>9658</v>
      </c>
      <c r="E4" s="63">
        <v>26.523580466380842</v>
      </c>
      <c r="F4" s="69">
        <v>3.5763614296648054</v>
      </c>
      <c r="G4" s="64">
        <v>9563</v>
      </c>
      <c r="H4" s="63">
        <v>26.53103337094954</v>
      </c>
      <c r="I4" s="69">
        <v>3.6484233026482462</v>
      </c>
      <c r="J4" s="64">
        <v>6203</v>
      </c>
    </row>
    <row r="5" spans="1:10" x14ac:dyDescent="0.2">
      <c r="A5" s="65" t="s">
        <v>8</v>
      </c>
      <c r="B5" s="66">
        <v>26.685714285714287</v>
      </c>
      <c r="C5" s="70">
        <v>3.0943157427719572</v>
      </c>
      <c r="D5" s="67">
        <v>35</v>
      </c>
      <c r="E5" s="66">
        <v>25.304347826086957</v>
      </c>
      <c r="F5" s="70">
        <v>4.1934449128555604</v>
      </c>
      <c r="G5" s="67">
        <v>23</v>
      </c>
      <c r="H5" s="66">
        <v>25.857142857142858</v>
      </c>
      <c r="I5" s="70">
        <v>2.6726124191242517</v>
      </c>
      <c r="J5" s="67">
        <v>7</v>
      </c>
    </row>
    <row r="6" spans="1:10" x14ac:dyDescent="0.2">
      <c r="A6" s="16" t="s">
        <v>9</v>
      </c>
      <c r="B6" s="36">
        <v>26.857142857142858</v>
      </c>
      <c r="C6" s="30">
        <v>2.6739158146755786</v>
      </c>
      <c r="D6" s="31">
        <v>42</v>
      </c>
      <c r="E6" s="36">
        <v>25.761904761904763</v>
      </c>
      <c r="F6" s="30">
        <v>3.5200108224941791</v>
      </c>
      <c r="G6" s="31">
        <v>21</v>
      </c>
      <c r="H6" s="36">
        <v>29.333333333333332</v>
      </c>
      <c r="I6" s="30">
        <v>1.1547005383792186</v>
      </c>
      <c r="J6" s="31">
        <v>3</v>
      </c>
    </row>
    <row r="7" spans="1:10" x14ac:dyDescent="0.2">
      <c r="A7" s="16" t="s">
        <v>10</v>
      </c>
      <c r="B7" s="36"/>
      <c r="C7" s="30"/>
      <c r="D7" s="31"/>
      <c r="E7" s="36"/>
      <c r="F7" s="30"/>
      <c r="G7" s="31"/>
      <c r="H7" s="36">
        <v>30</v>
      </c>
      <c r="I7" s="30" t="e">
        <v>#DIV/0!</v>
      </c>
      <c r="J7" s="31">
        <v>1</v>
      </c>
    </row>
    <row r="8" spans="1:10" x14ac:dyDescent="0.2">
      <c r="A8" s="16" t="s">
        <v>11</v>
      </c>
      <c r="B8" s="36">
        <v>25.78846153846154</v>
      </c>
      <c r="C8" s="30">
        <v>3.7954386372950517</v>
      </c>
      <c r="D8" s="31">
        <v>52</v>
      </c>
      <c r="E8" s="36">
        <v>24.75</v>
      </c>
      <c r="F8" s="30">
        <v>4.5802031471939344</v>
      </c>
      <c r="G8" s="31">
        <v>24</v>
      </c>
      <c r="H8" s="36">
        <v>25.6</v>
      </c>
      <c r="I8" s="30">
        <v>1.6733200530681376</v>
      </c>
      <c r="J8" s="31">
        <v>5</v>
      </c>
    </row>
    <row r="9" spans="1:10" x14ac:dyDescent="0.2">
      <c r="A9" s="16" t="s">
        <v>12</v>
      </c>
      <c r="B9" s="36">
        <v>24.833333333333332</v>
      </c>
      <c r="C9" s="30">
        <v>3.8573031873042991</v>
      </c>
      <c r="D9" s="31">
        <v>12</v>
      </c>
      <c r="E9" s="36">
        <v>29.125</v>
      </c>
      <c r="F9" s="30">
        <v>1.2464234547582249</v>
      </c>
      <c r="G9" s="31">
        <v>8</v>
      </c>
      <c r="H9" s="36"/>
      <c r="I9" s="30"/>
      <c r="J9" s="31"/>
    </row>
    <row r="10" spans="1:10" x14ac:dyDescent="0.2">
      <c r="A10" s="16" t="s">
        <v>13</v>
      </c>
      <c r="B10" s="36">
        <v>26.25</v>
      </c>
      <c r="C10" s="30">
        <v>3.5939764421413041</v>
      </c>
      <c r="D10" s="31">
        <v>4</v>
      </c>
      <c r="E10" s="36"/>
      <c r="F10" s="30"/>
      <c r="G10" s="31"/>
      <c r="H10" s="36"/>
      <c r="I10" s="30"/>
      <c r="J10" s="31"/>
    </row>
    <row r="11" spans="1:10" x14ac:dyDescent="0.2">
      <c r="A11" s="16" t="s">
        <v>14</v>
      </c>
      <c r="B11" s="36">
        <v>26.660377358490567</v>
      </c>
      <c r="C11" s="30">
        <v>3.1558455908557503</v>
      </c>
      <c r="D11" s="31">
        <v>53</v>
      </c>
      <c r="E11" s="36">
        <v>26.068965517241381</v>
      </c>
      <c r="F11" s="30">
        <v>3.872347336129037</v>
      </c>
      <c r="G11" s="31">
        <v>29</v>
      </c>
      <c r="H11" s="36">
        <v>25.6</v>
      </c>
      <c r="I11" s="30">
        <v>6.0663003552412365</v>
      </c>
      <c r="J11" s="31">
        <v>5</v>
      </c>
    </row>
    <row r="12" spans="1:10" x14ac:dyDescent="0.2">
      <c r="A12" s="16" t="s">
        <v>15</v>
      </c>
      <c r="B12" s="36">
        <v>24.086956521739129</v>
      </c>
      <c r="C12" s="30">
        <v>3.7465604193507169</v>
      </c>
      <c r="D12" s="31">
        <v>46</v>
      </c>
      <c r="E12" s="36">
        <v>25.166666666666668</v>
      </c>
      <c r="F12" s="30">
        <v>3.9416027049993252</v>
      </c>
      <c r="G12" s="31">
        <v>24</v>
      </c>
      <c r="H12" s="36">
        <v>25.666666666666668</v>
      </c>
      <c r="I12" s="30">
        <v>3.2145502536643242</v>
      </c>
      <c r="J12" s="31">
        <v>3</v>
      </c>
    </row>
    <row r="13" spans="1:10" x14ac:dyDescent="0.2">
      <c r="A13" s="16" t="s">
        <v>16</v>
      </c>
      <c r="B13" s="36">
        <v>26.5</v>
      </c>
      <c r="C13" s="30">
        <v>3.1358146203711299</v>
      </c>
      <c r="D13" s="31">
        <v>10</v>
      </c>
      <c r="E13" s="36">
        <v>25.636363636363637</v>
      </c>
      <c r="F13" s="30">
        <v>4.2490640680678728</v>
      </c>
      <c r="G13" s="31">
        <v>11</v>
      </c>
      <c r="H13" s="36">
        <v>25</v>
      </c>
      <c r="I13" s="30" t="e">
        <v>#DIV/0!</v>
      </c>
      <c r="J13" s="31">
        <v>1</v>
      </c>
    </row>
    <row r="14" spans="1:10" x14ac:dyDescent="0.2">
      <c r="A14" s="16" t="s">
        <v>17</v>
      </c>
      <c r="B14" s="36">
        <v>27.9375</v>
      </c>
      <c r="C14" s="30">
        <v>2.7921019561135898</v>
      </c>
      <c r="D14" s="31">
        <v>16</v>
      </c>
      <c r="E14" s="36">
        <v>27.363636363636363</v>
      </c>
      <c r="F14" s="30">
        <v>3.2641301221834591</v>
      </c>
      <c r="G14" s="31">
        <v>11</v>
      </c>
      <c r="H14" s="36">
        <v>27.666666666666668</v>
      </c>
      <c r="I14" s="30">
        <v>2.516611478423568</v>
      </c>
      <c r="J14" s="31">
        <v>3</v>
      </c>
    </row>
    <row r="15" spans="1:10" x14ac:dyDescent="0.2">
      <c r="A15" s="16" t="s">
        <v>18</v>
      </c>
      <c r="B15" s="36">
        <v>25.590163934426229</v>
      </c>
      <c r="C15" s="30">
        <v>3.5561076529464355</v>
      </c>
      <c r="D15" s="31">
        <v>61</v>
      </c>
      <c r="E15" s="36">
        <v>26.411764705882351</v>
      </c>
      <c r="F15" s="30">
        <v>3.3131295016153754</v>
      </c>
      <c r="G15" s="31">
        <v>34</v>
      </c>
      <c r="H15" s="36">
        <v>26.285714285714285</v>
      </c>
      <c r="I15" s="30">
        <v>3.2916811563644579</v>
      </c>
      <c r="J15" s="31">
        <v>14</v>
      </c>
    </row>
    <row r="16" spans="1:10" x14ac:dyDescent="0.2">
      <c r="A16" s="16" t="s">
        <v>19</v>
      </c>
      <c r="B16" s="36">
        <v>24.333333333333332</v>
      </c>
      <c r="C16" s="30">
        <v>1.527525231651959</v>
      </c>
      <c r="D16" s="31">
        <v>3</v>
      </c>
      <c r="E16" s="36"/>
      <c r="F16" s="30"/>
      <c r="G16" s="31"/>
      <c r="H16" s="36"/>
      <c r="I16" s="30"/>
      <c r="J16" s="31"/>
    </row>
    <row r="17" spans="1:10" x14ac:dyDescent="0.2">
      <c r="A17" s="16" t="s">
        <v>20</v>
      </c>
      <c r="B17" s="36">
        <v>28.5</v>
      </c>
      <c r="C17" s="30">
        <v>2.1213203435596424</v>
      </c>
      <c r="D17" s="31">
        <v>2</v>
      </c>
      <c r="E17" s="36">
        <v>26.75</v>
      </c>
      <c r="F17" s="30">
        <v>5.8523499553598128</v>
      </c>
      <c r="G17" s="31">
        <v>4</v>
      </c>
      <c r="H17" s="36">
        <v>24</v>
      </c>
      <c r="I17" s="30" t="e">
        <v>#DIV/0!</v>
      </c>
      <c r="J17" s="31">
        <v>1</v>
      </c>
    </row>
    <row r="18" spans="1:10" x14ac:dyDescent="0.2">
      <c r="A18" s="16" t="s">
        <v>21</v>
      </c>
      <c r="B18" s="36">
        <v>25</v>
      </c>
      <c r="C18" s="30" t="e">
        <v>#DIV/0!</v>
      </c>
      <c r="D18" s="31">
        <v>1</v>
      </c>
      <c r="E18" s="36"/>
      <c r="F18" s="30"/>
      <c r="G18" s="31"/>
      <c r="H18" s="36"/>
      <c r="I18" s="30"/>
      <c r="J18" s="31"/>
    </row>
    <row r="19" spans="1:10" x14ac:dyDescent="0.2">
      <c r="A19" s="16" t="s">
        <v>22</v>
      </c>
      <c r="B19" s="36">
        <v>29</v>
      </c>
      <c r="C19" s="30">
        <v>0</v>
      </c>
      <c r="D19" s="31">
        <v>2</v>
      </c>
      <c r="E19" s="36"/>
      <c r="F19" s="30"/>
      <c r="G19" s="31"/>
      <c r="H19" s="36"/>
      <c r="I19" s="30"/>
      <c r="J19" s="31"/>
    </row>
    <row r="20" spans="1:10" x14ac:dyDescent="0.2">
      <c r="A20" s="16" t="s">
        <v>23</v>
      </c>
      <c r="B20" s="36"/>
      <c r="C20" s="30"/>
      <c r="D20" s="31"/>
      <c r="E20" s="36">
        <v>18</v>
      </c>
      <c r="F20" s="30" t="e">
        <v>#DIV/0!</v>
      </c>
      <c r="G20" s="31">
        <v>1</v>
      </c>
      <c r="H20" s="36"/>
      <c r="I20" s="30"/>
      <c r="J20" s="31"/>
    </row>
    <row r="21" spans="1:10" x14ac:dyDescent="0.2">
      <c r="A21" s="16" t="s">
        <v>24</v>
      </c>
      <c r="B21" s="36">
        <v>23.5</v>
      </c>
      <c r="C21" s="30">
        <v>7.7781745930520225</v>
      </c>
      <c r="D21" s="31">
        <v>2</v>
      </c>
      <c r="E21" s="36"/>
      <c r="F21" s="30"/>
      <c r="G21" s="31"/>
      <c r="H21" s="36">
        <v>18</v>
      </c>
      <c r="I21" s="30" t="e">
        <v>#DIV/0!</v>
      </c>
      <c r="J21" s="31">
        <v>1</v>
      </c>
    </row>
    <row r="22" spans="1:10" x14ac:dyDescent="0.2">
      <c r="A22" s="16" t="s">
        <v>25</v>
      </c>
      <c r="B22" s="36"/>
      <c r="C22" s="30"/>
      <c r="D22" s="31"/>
      <c r="E22" s="36">
        <v>27</v>
      </c>
      <c r="F22" s="30">
        <v>5.196152422706632</v>
      </c>
      <c r="G22" s="31">
        <v>3</v>
      </c>
      <c r="H22" s="36">
        <v>28</v>
      </c>
      <c r="I22" s="30">
        <v>3.4641016151377544</v>
      </c>
      <c r="J22" s="31">
        <v>3</v>
      </c>
    </row>
    <row r="23" spans="1:10" x14ac:dyDescent="0.2">
      <c r="A23" s="16" t="s">
        <v>26</v>
      </c>
      <c r="B23" s="36">
        <v>27</v>
      </c>
      <c r="C23" s="30" t="e">
        <v>#DIV/0!</v>
      </c>
      <c r="D23" s="31">
        <v>1</v>
      </c>
      <c r="E23" s="36"/>
      <c r="F23" s="30"/>
      <c r="G23" s="31"/>
      <c r="H23" s="36"/>
      <c r="I23" s="30"/>
      <c r="J23" s="31"/>
    </row>
    <row r="24" spans="1:10" x14ac:dyDescent="0.2">
      <c r="A24" s="16" t="s">
        <v>27</v>
      </c>
      <c r="B24" s="36">
        <v>27.475479744136461</v>
      </c>
      <c r="C24" s="30">
        <v>2.9686976029846952</v>
      </c>
      <c r="D24" s="31">
        <v>938</v>
      </c>
      <c r="E24" s="36">
        <v>27.1425855513308</v>
      </c>
      <c r="F24" s="30">
        <v>3.2618972267513469</v>
      </c>
      <c r="G24" s="31">
        <v>1052</v>
      </c>
      <c r="H24" s="36">
        <v>27.326647564469916</v>
      </c>
      <c r="I24" s="30">
        <v>3.2018476452401368</v>
      </c>
      <c r="J24" s="31">
        <v>698</v>
      </c>
    </row>
    <row r="25" spans="1:10" x14ac:dyDescent="0.2">
      <c r="A25" s="16" t="s">
        <v>28</v>
      </c>
      <c r="B25" s="36">
        <v>27.295454545454547</v>
      </c>
      <c r="C25" s="30">
        <v>2.9667063894741488</v>
      </c>
      <c r="D25" s="31">
        <v>352</v>
      </c>
      <c r="E25" s="36">
        <v>27.455840455840455</v>
      </c>
      <c r="F25" s="30">
        <v>2.987146525205016</v>
      </c>
      <c r="G25" s="31">
        <v>351</v>
      </c>
      <c r="H25" s="36">
        <v>27.108490566037737</v>
      </c>
      <c r="I25" s="30">
        <v>3.0929553935130309</v>
      </c>
      <c r="J25" s="31">
        <v>212</v>
      </c>
    </row>
    <row r="26" spans="1:10" x14ac:dyDescent="0.2">
      <c r="A26" s="16" t="s">
        <v>29</v>
      </c>
      <c r="B26" s="36">
        <v>26.899481865284976</v>
      </c>
      <c r="C26" s="30">
        <v>3.1539426917815292</v>
      </c>
      <c r="D26" s="31">
        <v>965</v>
      </c>
      <c r="E26" s="36">
        <v>26.845111326234271</v>
      </c>
      <c r="F26" s="30">
        <v>3.1667509901355877</v>
      </c>
      <c r="G26" s="31">
        <v>1033</v>
      </c>
      <c r="H26" s="36">
        <v>27.138785625774474</v>
      </c>
      <c r="I26" s="30">
        <v>3.0137106074078388</v>
      </c>
      <c r="J26" s="31">
        <v>807</v>
      </c>
    </row>
    <row r="27" spans="1:10" x14ac:dyDescent="0.2">
      <c r="A27" s="16" t="s">
        <v>30</v>
      </c>
      <c r="B27" s="36">
        <v>28.911111111111111</v>
      </c>
      <c r="C27" s="30">
        <v>1.6627226060429974</v>
      </c>
      <c r="D27" s="31">
        <v>45</v>
      </c>
      <c r="E27" s="36">
        <v>27.117647058823529</v>
      </c>
      <c r="F27" s="30">
        <v>2.9343302673092326</v>
      </c>
      <c r="G27" s="31">
        <v>17</v>
      </c>
      <c r="H27" s="36"/>
      <c r="I27" s="30"/>
      <c r="J27" s="31"/>
    </row>
    <row r="28" spans="1:10" x14ac:dyDescent="0.2">
      <c r="A28" s="16" t="s">
        <v>31</v>
      </c>
      <c r="B28" s="36">
        <v>28.580882352941178</v>
      </c>
      <c r="C28" s="30">
        <v>1.7408178029574799</v>
      </c>
      <c r="D28" s="31">
        <v>136</v>
      </c>
      <c r="E28" s="36">
        <v>29.017699115044248</v>
      </c>
      <c r="F28" s="30">
        <v>1.7371071029822429</v>
      </c>
      <c r="G28" s="31">
        <v>113</v>
      </c>
      <c r="H28" s="36">
        <v>29.425531914893618</v>
      </c>
      <c r="I28" s="30">
        <v>1.1748206311023364</v>
      </c>
      <c r="J28" s="31">
        <v>47</v>
      </c>
    </row>
    <row r="29" spans="1:10" x14ac:dyDescent="0.2">
      <c r="A29" s="16" t="s">
        <v>32</v>
      </c>
      <c r="B29" s="36">
        <v>28.406162464985993</v>
      </c>
      <c r="C29" s="30">
        <v>2.7396928611672853</v>
      </c>
      <c r="D29" s="31">
        <v>357</v>
      </c>
      <c r="E29" s="36">
        <v>27.982352941176469</v>
      </c>
      <c r="F29" s="30">
        <v>3.1171303825742993</v>
      </c>
      <c r="G29" s="31">
        <v>340</v>
      </c>
      <c r="H29" s="36">
        <v>28.178861788617887</v>
      </c>
      <c r="I29" s="30">
        <v>3.1232405416075619</v>
      </c>
      <c r="J29" s="31">
        <v>123</v>
      </c>
    </row>
    <row r="30" spans="1:10" x14ac:dyDescent="0.2">
      <c r="A30" s="16" t="s">
        <v>33</v>
      </c>
      <c r="B30" s="36">
        <v>28.777272727272727</v>
      </c>
      <c r="C30" s="30">
        <v>2.2574952415149965</v>
      </c>
      <c r="D30" s="31">
        <v>220</v>
      </c>
      <c r="E30" s="36">
        <v>29.065040650406505</v>
      </c>
      <c r="F30" s="30">
        <v>1.7729286570316831</v>
      </c>
      <c r="G30" s="31">
        <v>123</v>
      </c>
      <c r="H30" s="36">
        <v>28.444444444444443</v>
      </c>
      <c r="I30" s="30">
        <v>2.4307399556567524</v>
      </c>
      <c r="J30" s="31">
        <v>18</v>
      </c>
    </row>
    <row r="31" spans="1:10" x14ac:dyDescent="0.2">
      <c r="A31" s="16" t="s">
        <v>34</v>
      </c>
      <c r="B31" s="36"/>
      <c r="C31" s="30"/>
      <c r="D31" s="31"/>
      <c r="E31" s="36">
        <v>29.019607843137255</v>
      </c>
      <c r="F31" s="30">
        <v>2.572859856878567</v>
      </c>
      <c r="G31" s="31">
        <v>51</v>
      </c>
      <c r="H31" s="36">
        <v>28.873417721518987</v>
      </c>
      <c r="I31" s="30">
        <v>2.0715848547551916</v>
      </c>
      <c r="J31" s="31">
        <v>79</v>
      </c>
    </row>
    <row r="32" spans="1:10" x14ac:dyDescent="0.2">
      <c r="A32" s="16" t="s">
        <v>35</v>
      </c>
      <c r="B32" s="36">
        <v>25.722222222222221</v>
      </c>
      <c r="C32" s="30">
        <v>4.2399438891342118</v>
      </c>
      <c r="D32" s="31">
        <v>18</v>
      </c>
      <c r="E32" s="36">
        <v>25.333333333333332</v>
      </c>
      <c r="F32" s="30">
        <v>3.2015621187164243</v>
      </c>
      <c r="G32" s="31">
        <v>9</v>
      </c>
      <c r="H32" s="36">
        <v>27.5</v>
      </c>
      <c r="I32" s="30">
        <v>3.5355339059327378</v>
      </c>
      <c r="J32" s="31">
        <v>2</v>
      </c>
    </row>
    <row r="33" spans="1:10" x14ac:dyDescent="0.2">
      <c r="A33" s="16" t="s">
        <v>36</v>
      </c>
      <c r="B33" s="36">
        <v>26.25</v>
      </c>
      <c r="C33" s="30">
        <v>5.6789083458002736</v>
      </c>
      <c r="D33" s="31">
        <v>4</v>
      </c>
      <c r="E33" s="36">
        <v>28.666666666666668</v>
      </c>
      <c r="F33" s="30">
        <v>2.3094010767584865</v>
      </c>
      <c r="G33" s="31">
        <v>3</v>
      </c>
      <c r="H33" s="36"/>
      <c r="I33" s="30"/>
      <c r="J33" s="31"/>
    </row>
    <row r="34" spans="1:10" x14ac:dyDescent="0.2">
      <c r="A34" s="16" t="s">
        <v>37</v>
      </c>
      <c r="B34" s="36">
        <v>24</v>
      </c>
      <c r="C34" s="30">
        <v>8.4852813742385695</v>
      </c>
      <c r="D34" s="31">
        <v>2</v>
      </c>
      <c r="E34" s="36">
        <v>22.5</v>
      </c>
      <c r="F34" s="30">
        <v>6.3639610306789276</v>
      </c>
      <c r="G34" s="31">
        <v>2</v>
      </c>
      <c r="H34" s="36"/>
      <c r="I34" s="30"/>
      <c r="J34" s="31"/>
    </row>
    <row r="35" spans="1:10" x14ac:dyDescent="0.2">
      <c r="A35" s="16" t="s">
        <v>38</v>
      </c>
      <c r="B35" s="36">
        <v>27.333333333333332</v>
      </c>
      <c r="C35" s="30">
        <v>2.503331114069133</v>
      </c>
      <c r="D35" s="31">
        <v>6</v>
      </c>
      <c r="E35" s="36">
        <v>26</v>
      </c>
      <c r="F35" s="30" t="e">
        <v>#DIV/0!</v>
      </c>
      <c r="G35" s="31">
        <v>1</v>
      </c>
      <c r="H35" s="36"/>
      <c r="I35" s="30"/>
      <c r="J35" s="31"/>
    </row>
    <row r="36" spans="1:10" x14ac:dyDescent="0.2">
      <c r="A36" s="16" t="s">
        <v>39</v>
      </c>
      <c r="B36" s="36">
        <v>28</v>
      </c>
      <c r="C36" s="30" t="e">
        <v>#DIV/0!</v>
      </c>
      <c r="D36" s="31">
        <v>1</v>
      </c>
      <c r="E36" s="36">
        <v>23.4</v>
      </c>
      <c r="F36" s="30">
        <v>4.5607017003965469</v>
      </c>
      <c r="G36" s="31">
        <v>5</v>
      </c>
      <c r="H36" s="36">
        <v>23</v>
      </c>
      <c r="I36" s="30" t="e">
        <v>#DIV/0!</v>
      </c>
      <c r="J36" s="31">
        <v>1</v>
      </c>
    </row>
    <row r="37" spans="1:10" x14ac:dyDescent="0.2">
      <c r="A37" s="16" t="s">
        <v>40</v>
      </c>
      <c r="B37" s="36">
        <v>24.9</v>
      </c>
      <c r="C37" s="30">
        <v>3.3149493041204789</v>
      </c>
      <c r="D37" s="31">
        <v>10</v>
      </c>
      <c r="E37" s="36">
        <v>24.111111111111111</v>
      </c>
      <c r="F37" s="30">
        <v>3.4075080500434751</v>
      </c>
      <c r="G37" s="31">
        <v>9</v>
      </c>
      <c r="H37" s="36">
        <v>28</v>
      </c>
      <c r="I37" s="30" t="e">
        <v>#DIV/0!</v>
      </c>
      <c r="J37" s="31">
        <v>1</v>
      </c>
    </row>
    <row r="38" spans="1:10" x14ac:dyDescent="0.2">
      <c r="A38" s="16" t="s">
        <v>41</v>
      </c>
      <c r="B38" s="36">
        <v>30</v>
      </c>
      <c r="C38" s="30" t="e">
        <v>#DIV/0!</v>
      </c>
      <c r="D38" s="31">
        <v>1</v>
      </c>
      <c r="E38" s="36">
        <v>24</v>
      </c>
      <c r="F38" s="30" t="e">
        <v>#DIV/0!</v>
      </c>
      <c r="G38" s="31">
        <v>1</v>
      </c>
      <c r="H38" s="36"/>
      <c r="I38" s="30"/>
      <c r="J38" s="31"/>
    </row>
    <row r="39" spans="1:10" x14ac:dyDescent="0.2">
      <c r="A39" s="16" t="s">
        <v>42</v>
      </c>
      <c r="B39" s="36">
        <v>24.642384105960264</v>
      </c>
      <c r="C39" s="30">
        <v>3.8250827805611851</v>
      </c>
      <c r="D39" s="31">
        <v>151</v>
      </c>
      <c r="E39" s="36">
        <v>24.869565217391305</v>
      </c>
      <c r="F39" s="30">
        <v>3.7627947040346146</v>
      </c>
      <c r="G39" s="31">
        <v>92</v>
      </c>
      <c r="H39" s="36">
        <v>25.666666666666668</v>
      </c>
      <c r="I39" s="30">
        <v>3.2899132833198972</v>
      </c>
      <c r="J39" s="31">
        <v>18</v>
      </c>
    </row>
    <row r="40" spans="1:10" x14ac:dyDescent="0.2">
      <c r="A40" s="16" t="s">
        <v>43</v>
      </c>
      <c r="B40" s="36">
        <v>25</v>
      </c>
      <c r="C40" s="30">
        <v>3</v>
      </c>
      <c r="D40" s="31">
        <v>3</v>
      </c>
      <c r="E40" s="36">
        <v>24.333333333333332</v>
      </c>
      <c r="F40" s="30">
        <v>6.027713773341711</v>
      </c>
      <c r="G40" s="31">
        <v>3</v>
      </c>
      <c r="H40" s="36"/>
      <c r="I40" s="30"/>
      <c r="J40" s="31"/>
    </row>
    <row r="41" spans="1:10" x14ac:dyDescent="0.2">
      <c r="A41" s="16" t="s">
        <v>44</v>
      </c>
      <c r="B41" s="36">
        <v>24.5</v>
      </c>
      <c r="C41" s="30">
        <v>0.70710678118654757</v>
      </c>
      <c r="D41" s="31">
        <v>2</v>
      </c>
      <c r="E41" s="36">
        <v>30</v>
      </c>
      <c r="F41" s="30" t="e">
        <v>#DIV/0!</v>
      </c>
      <c r="G41" s="31">
        <v>1</v>
      </c>
      <c r="H41" s="36">
        <v>21</v>
      </c>
      <c r="I41" s="30" t="e">
        <v>#DIV/0!</v>
      </c>
      <c r="J41" s="31">
        <v>1</v>
      </c>
    </row>
    <row r="42" spans="1:10" x14ac:dyDescent="0.2">
      <c r="A42" s="16" t="s">
        <v>45</v>
      </c>
      <c r="B42" s="36">
        <v>28.222222222222221</v>
      </c>
      <c r="C42" s="30">
        <v>3.0731814857642976</v>
      </c>
      <c r="D42" s="31">
        <v>9</v>
      </c>
      <c r="E42" s="36">
        <v>29</v>
      </c>
      <c r="F42" s="30">
        <v>1.4142135623730951</v>
      </c>
      <c r="G42" s="31">
        <v>2</v>
      </c>
      <c r="H42" s="36"/>
      <c r="I42" s="30"/>
      <c r="J42" s="31"/>
    </row>
    <row r="43" spans="1:10" x14ac:dyDescent="0.2">
      <c r="A43" s="16" t="s">
        <v>46</v>
      </c>
      <c r="B43" s="36">
        <v>28.8</v>
      </c>
      <c r="C43" s="30">
        <v>3.7947331922020608</v>
      </c>
      <c r="D43" s="31">
        <v>10</v>
      </c>
      <c r="E43" s="36">
        <v>26.333333333333332</v>
      </c>
      <c r="F43" s="30">
        <v>4.8027769744874274</v>
      </c>
      <c r="G43" s="31">
        <v>6</v>
      </c>
      <c r="H43" s="36"/>
      <c r="I43" s="30"/>
      <c r="J43" s="31"/>
    </row>
    <row r="44" spans="1:10" x14ac:dyDescent="0.2">
      <c r="A44" s="16" t="s">
        <v>47</v>
      </c>
      <c r="B44" s="36">
        <v>25.772665764546684</v>
      </c>
      <c r="C44" s="30">
        <v>4.0924998441290326</v>
      </c>
      <c r="D44" s="31">
        <v>1478</v>
      </c>
      <c r="E44" s="36">
        <v>25.352521650534896</v>
      </c>
      <c r="F44" s="30">
        <v>4.032617712554905</v>
      </c>
      <c r="G44" s="31">
        <v>1963</v>
      </c>
      <c r="H44" s="36">
        <v>25.46551724137931</v>
      </c>
      <c r="I44" s="30">
        <v>4.2516406058261014</v>
      </c>
      <c r="J44" s="31">
        <v>1508</v>
      </c>
    </row>
    <row r="45" spans="1:10" x14ac:dyDescent="0.2">
      <c r="A45" s="16" t="s">
        <v>48</v>
      </c>
      <c r="B45" s="36">
        <v>27.197445972495089</v>
      </c>
      <c r="C45" s="30">
        <v>3.0111744295148433</v>
      </c>
      <c r="D45" s="31">
        <v>1018</v>
      </c>
      <c r="E45" s="36">
        <v>26.474296799224053</v>
      </c>
      <c r="F45" s="30">
        <v>3.3950714721488509</v>
      </c>
      <c r="G45" s="31">
        <v>2062</v>
      </c>
      <c r="H45" s="36">
        <v>26.476060935799783</v>
      </c>
      <c r="I45" s="30">
        <v>3.4554830224500415</v>
      </c>
      <c r="J45" s="31">
        <v>1838</v>
      </c>
    </row>
    <row r="46" spans="1:10" x14ac:dyDescent="0.2">
      <c r="A46" s="16" t="s">
        <v>49</v>
      </c>
      <c r="B46" s="36">
        <v>27.687615526802219</v>
      </c>
      <c r="C46" s="30">
        <v>2.6514171696400721</v>
      </c>
      <c r="D46" s="31">
        <v>541</v>
      </c>
      <c r="E46" s="36">
        <v>27.012474012474012</v>
      </c>
      <c r="F46" s="30">
        <v>2.8217625830044732</v>
      </c>
      <c r="G46" s="31">
        <v>481</v>
      </c>
      <c r="H46" s="36">
        <v>27.796153846153846</v>
      </c>
      <c r="I46" s="30">
        <v>2.8353778212731053</v>
      </c>
      <c r="J46" s="31">
        <v>260</v>
      </c>
    </row>
    <row r="47" spans="1:10" x14ac:dyDescent="0.2">
      <c r="A47" s="16" t="s">
        <v>50</v>
      </c>
      <c r="B47" s="36">
        <v>30</v>
      </c>
      <c r="C47" s="30" t="e">
        <v>#DIV/0!</v>
      </c>
      <c r="D47" s="31">
        <v>1</v>
      </c>
      <c r="E47" s="36"/>
      <c r="F47" s="30"/>
      <c r="G47" s="31"/>
      <c r="H47" s="36">
        <v>23</v>
      </c>
      <c r="I47" s="30" t="e">
        <v>#DIV/0!</v>
      </c>
      <c r="J47" s="31">
        <v>1</v>
      </c>
    </row>
    <row r="48" spans="1:10" x14ac:dyDescent="0.2">
      <c r="A48" s="16" t="s">
        <v>51</v>
      </c>
      <c r="B48" s="36">
        <v>26.456310679611651</v>
      </c>
      <c r="C48" s="30">
        <v>3.5528963579005359</v>
      </c>
      <c r="D48" s="31">
        <v>103</v>
      </c>
      <c r="E48" s="36">
        <v>26.829959514170042</v>
      </c>
      <c r="F48" s="30">
        <v>3.6015231080115502</v>
      </c>
      <c r="G48" s="31">
        <v>247</v>
      </c>
      <c r="H48" s="36">
        <v>22.2</v>
      </c>
      <c r="I48" s="30">
        <v>4.3817804600413339</v>
      </c>
      <c r="J48" s="31">
        <v>5</v>
      </c>
    </row>
    <row r="49" spans="1:10" x14ac:dyDescent="0.2">
      <c r="A49" s="16" t="s">
        <v>52</v>
      </c>
      <c r="B49" s="36">
        <v>25.666666666666668</v>
      </c>
      <c r="C49" s="30">
        <v>4.5092497528228987</v>
      </c>
      <c r="D49" s="31">
        <v>3</v>
      </c>
      <c r="E49" s="36">
        <v>28.4</v>
      </c>
      <c r="F49" s="30">
        <v>1.5165750888102951</v>
      </c>
      <c r="G49" s="31">
        <v>5</v>
      </c>
      <c r="H49" s="36"/>
      <c r="I49" s="30"/>
      <c r="J49" s="31"/>
    </row>
    <row r="50" spans="1:10" x14ac:dyDescent="0.2">
      <c r="A50" s="17" t="s">
        <v>53</v>
      </c>
      <c r="B50" s="37">
        <v>26.221617946974845</v>
      </c>
      <c r="C50" s="32">
        <v>3.5105855902093897</v>
      </c>
      <c r="D50" s="33">
        <v>2942</v>
      </c>
      <c r="E50" s="37">
        <v>26.429184549356222</v>
      </c>
      <c r="F50" s="32">
        <v>3.6860014233258789</v>
      </c>
      <c r="G50" s="33">
        <v>1398</v>
      </c>
      <c r="H50" s="37">
        <v>25.994413407821231</v>
      </c>
      <c r="I50" s="32">
        <v>3.8179132086879184</v>
      </c>
      <c r="J50" s="33">
        <v>537</v>
      </c>
    </row>
    <row r="51" spans="1:10" x14ac:dyDescent="0.2">
      <c r="A51" s="68" t="s">
        <v>0</v>
      </c>
      <c r="B51" s="61">
        <v>25.704276974259212</v>
      </c>
      <c r="C51" s="61">
        <v>3.7065299046029461</v>
      </c>
      <c r="D51" s="61">
        <v>70938</v>
      </c>
      <c r="E51" s="61">
        <v>25.60548610615044</v>
      </c>
      <c r="F51" s="61">
        <v>3.7517012234597535</v>
      </c>
      <c r="G51" s="61">
        <v>69995</v>
      </c>
      <c r="H51" s="61">
        <v>25.949440144684701</v>
      </c>
      <c r="I51" s="61">
        <v>3.68971440434533</v>
      </c>
      <c r="J51" s="61">
        <v>37599</v>
      </c>
    </row>
  </sheetData>
  <mergeCells count="4">
    <mergeCell ref="A1:J1"/>
    <mergeCell ref="B2:D2"/>
    <mergeCell ref="E2:G2"/>
    <mergeCell ref="H2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:XFD66"/>
    </sheetView>
  </sheetViews>
  <sheetFormatPr baseColWidth="10" defaultColWidth="8.83203125" defaultRowHeight="15" x14ac:dyDescent="0.2"/>
  <cols>
    <col min="1" max="1" width="70.5" bestFit="1" customWidth="1"/>
    <col min="2" max="2" width="12.5" bestFit="1" customWidth="1"/>
  </cols>
  <sheetData>
    <row r="1" spans="1:6" ht="19" x14ac:dyDescent="0.25">
      <c r="A1" s="82" t="s">
        <v>72</v>
      </c>
      <c r="B1" s="82"/>
      <c r="C1" s="82"/>
      <c r="D1" s="82"/>
    </row>
    <row r="2" spans="1:6" ht="19" x14ac:dyDescent="0.25">
      <c r="A2" s="51"/>
      <c r="B2" s="51"/>
      <c r="C2" s="51"/>
      <c r="D2" s="51"/>
    </row>
    <row r="3" spans="1:6" x14ac:dyDescent="0.2">
      <c r="A3" s="50" t="s">
        <v>71</v>
      </c>
      <c r="B3" s="50" t="s">
        <v>70</v>
      </c>
      <c r="C3" s="50" t="s">
        <v>69</v>
      </c>
      <c r="D3" s="50" t="s">
        <v>68</v>
      </c>
      <c r="E3" s="50" t="s">
        <v>67</v>
      </c>
      <c r="F3" s="50" t="s">
        <v>80</v>
      </c>
    </row>
    <row r="4" spans="1:6" x14ac:dyDescent="0.2">
      <c r="A4" s="54" t="s">
        <v>7</v>
      </c>
      <c r="B4" s="53" t="s">
        <v>27</v>
      </c>
      <c r="C4" s="53">
        <v>13</v>
      </c>
      <c r="D4" s="53">
        <v>15</v>
      </c>
      <c r="E4" s="53">
        <v>3</v>
      </c>
      <c r="F4" s="52">
        <v>13</v>
      </c>
    </row>
    <row r="5" spans="1:6" x14ac:dyDescent="0.2">
      <c r="A5" s="3" t="s">
        <v>7</v>
      </c>
      <c r="B5" s="4" t="s">
        <v>28</v>
      </c>
      <c r="C5" s="4">
        <v>5</v>
      </c>
      <c r="D5" s="4">
        <v>10</v>
      </c>
      <c r="E5" s="4">
        <v>5</v>
      </c>
      <c r="F5" s="5">
        <v>6</v>
      </c>
    </row>
    <row r="6" spans="1:6" x14ac:dyDescent="0.2">
      <c r="A6" s="3" t="s">
        <v>7</v>
      </c>
      <c r="B6" s="4" t="s">
        <v>29</v>
      </c>
      <c r="C6" s="4">
        <v>6</v>
      </c>
      <c r="D6" s="4">
        <v>10</v>
      </c>
      <c r="E6" s="4">
        <v>13</v>
      </c>
      <c r="F6" s="5">
        <v>12</v>
      </c>
    </row>
    <row r="7" spans="1:6" x14ac:dyDescent="0.2">
      <c r="A7" s="3" t="s">
        <v>7</v>
      </c>
      <c r="B7" s="4" t="s">
        <v>47</v>
      </c>
      <c r="C7" s="4">
        <v>22</v>
      </c>
      <c r="D7" s="4">
        <v>17</v>
      </c>
      <c r="E7" s="4">
        <v>17</v>
      </c>
      <c r="F7" s="5">
        <v>14</v>
      </c>
    </row>
    <row r="8" spans="1:6" x14ac:dyDescent="0.2">
      <c r="A8" s="3" t="s">
        <v>7</v>
      </c>
      <c r="B8" s="4" t="s">
        <v>53</v>
      </c>
      <c r="C8" s="4">
        <v>1</v>
      </c>
      <c r="D8" s="4">
        <v>1</v>
      </c>
      <c r="E8" s="4"/>
      <c r="F8" s="5"/>
    </row>
    <row r="9" spans="1:6" x14ac:dyDescent="0.2">
      <c r="A9" s="3" t="s">
        <v>7</v>
      </c>
      <c r="B9" s="4" t="s">
        <v>48</v>
      </c>
      <c r="C9" s="4">
        <v>14</v>
      </c>
      <c r="D9" s="4">
        <v>36</v>
      </c>
      <c r="E9" s="4">
        <v>18</v>
      </c>
      <c r="F9" s="5">
        <v>12</v>
      </c>
    </row>
    <row r="10" spans="1:6" x14ac:dyDescent="0.2">
      <c r="A10" s="3" t="s">
        <v>7</v>
      </c>
      <c r="B10" s="4" t="s">
        <v>31</v>
      </c>
      <c r="C10" s="4">
        <v>1</v>
      </c>
      <c r="D10" s="4">
        <v>1</v>
      </c>
      <c r="E10" s="4">
        <v>2</v>
      </c>
      <c r="F10" s="5">
        <v>1</v>
      </c>
    </row>
    <row r="11" spans="1:6" x14ac:dyDescent="0.2">
      <c r="A11" s="3" t="s">
        <v>7</v>
      </c>
      <c r="B11" s="4" t="s">
        <v>32</v>
      </c>
      <c r="C11" s="4">
        <v>1</v>
      </c>
      <c r="D11" s="4"/>
      <c r="E11" s="4">
        <v>1</v>
      </c>
      <c r="F11" s="5"/>
    </row>
    <row r="12" spans="1:6" x14ac:dyDescent="0.2">
      <c r="A12" s="11" t="s">
        <v>7</v>
      </c>
      <c r="B12" s="12" t="s">
        <v>49</v>
      </c>
      <c r="C12" s="12">
        <v>4</v>
      </c>
      <c r="D12" s="12">
        <v>1</v>
      </c>
      <c r="E12" s="12">
        <v>2</v>
      </c>
      <c r="F12" s="13"/>
    </row>
  </sheetData>
  <mergeCells count="1">
    <mergeCell ref="A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:XFD87"/>
    </sheetView>
  </sheetViews>
  <sheetFormatPr baseColWidth="10" defaultColWidth="8.83203125" defaultRowHeight="15" x14ac:dyDescent="0.2"/>
  <cols>
    <col min="1" max="1" width="70.5" bestFit="1" customWidth="1"/>
    <col min="2" max="2" width="12.5" bestFit="1" customWidth="1"/>
  </cols>
  <sheetData>
    <row r="1" spans="1:6" ht="19" x14ac:dyDescent="0.25">
      <c r="A1" s="82" t="s">
        <v>73</v>
      </c>
      <c r="B1" s="82"/>
      <c r="C1" s="82"/>
      <c r="D1" s="82"/>
    </row>
    <row r="3" spans="1:6" x14ac:dyDescent="0.2">
      <c r="A3" s="50" t="s">
        <v>71</v>
      </c>
      <c r="B3" s="50" t="s">
        <v>70</v>
      </c>
      <c r="C3" s="50" t="s">
        <v>69</v>
      </c>
      <c r="D3" s="50" t="s">
        <v>68</v>
      </c>
      <c r="E3" s="50" t="s">
        <v>67</v>
      </c>
      <c r="F3" s="50" t="s">
        <v>80</v>
      </c>
    </row>
    <row r="4" spans="1:6" x14ac:dyDescent="0.2">
      <c r="A4" s="3" t="s">
        <v>7</v>
      </c>
      <c r="B4" s="4" t="s">
        <v>14</v>
      </c>
      <c r="C4" s="4">
        <v>1</v>
      </c>
      <c r="D4" s="4">
        <v>1</v>
      </c>
      <c r="E4" s="4">
        <v>1</v>
      </c>
      <c r="F4" s="5"/>
    </row>
    <row r="5" spans="1:6" x14ac:dyDescent="0.2">
      <c r="A5" s="3" t="s">
        <v>7</v>
      </c>
      <c r="B5" s="4" t="s">
        <v>17</v>
      </c>
      <c r="C5" s="4"/>
      <c r="D5" s="4">
        <v>1</v>
      </c>
      <c r="E5" s="4"/>
      <c r="F5" s="5"/>
    </row>
    <row r="6" spans="1:6" x14ac:dyDescent="0.2">
      <c r="A6" s="3" t="s">
        <v>7</v>
      </c>
      <c r="B6" s="4" t="s">
        <v>18</v>
      </c>
      <c r="C6" s="4">
        <v>1</v>
      </c>
      <c r="D6" s="4">
        <v>1</v>
      </c>
      <c r="E6" s="4">
        <v>1</v>
      </c>
      <c r="F6" s="5"/>
    </row>
    <row r="7" spans="1:6" x14ac:dyDescent="0.2">
      <c r="A7" s="3" t="s">
        <v>7</v>
      </c>
      <c r="B7" s="4" t="s">
        <v>27</v>
      </c>
      <c r="C7" s="4">
        <v>1</v>
      </c>
      <c r="D7" s="4">
        <v>7</v>
      </c>
      <c r="E7" s="4">
        <v>3</v>
      </c>
      <c r="F7" s="5"/>
    </row>
    <row r="8" spans="1:6" x14ac:dyDescent="0.2">
      <c r="A8" s="3" t="s">
        <v>7</v>
      </c>
      <c r="B8" s="4" t="s">
        <v>28</v>
      </c>
      <c r="C8" s="4">
        <v>2</v>
      </c>
      <c r="D8" s="4">
        <v>1</v>
      </c>
      <c r="E8" s="4"/>
      <c r="F8" s="5"/>
    </row>
    <row r="9" spans="1:6" x14ac:dyDescent="0.2">
      <c r="A9" s="3" t="s">
        <v>7</v>
      </c>
      <c r="B9" s="4" t="s">
        <v>29</v>
      </c>
      <c r="C9" s="4">
        <v>4</v>
      </c>
      <c r="D9" s="4">
        <v>2</v>
      </c>
      <c r="E9" s="4">
        <v>13</v>
      </c>
      <c r="F9" s="5"/>
    </row>
    <row r="10" spans="1:6" x14ac:dyDescent="0.2">
      <c r="A10" s="3" t="s">
        <v>7</v>
      </c>
      <c r="B10" s="4" t="s">
        <v>42</v>
      </c>
      <c r="C10" s="4">
        <v>1</v>
      </c>
      <c r="D10" s="4">
        <v>1</v>
      </c>
      <c r="E10" s="4"/>
      <c r="F10" s="5"/>
    </row>
    <row r="11" spans="1:6" x14ac:dyDescent="0.2">
      <c r="A11" s="3" t="s">
        <v>7</v>
      </c>
      <c r="B11" s="4" t="s">
        <v>45</v>
      </c>
      <c r="C11" s="4">
        <v>1</v>
      </c>
      <c r="D11" s="4"/>
      <c r="E11" s="4"/>
      <c r="F11" s="5"/>
    </row>
    <row r="12" spans="1:6" x14ac:dyDescent="0.2">
      <c r="A12" s="3" t="s">
        <v>7</v>
      </c>
      <c r="B12" s="4" t="s">
        <v>47</v>
      </c>
      <c r="C12" s="4">
        <v>17</v>
      </c>
      <c r="D12" s="4">
        <v>11</v>
      </c>
      <c r="E12" s="4">
        <v>9</v>
      </c>
      <c r="F12" s="5"/>
    </row>
    <row r="13" spans="1:6" x14ac:dyDescent="0.2">
      <c r="A13" s="3" t="s">
        <v>7</v>
      </c>
      <c r="B13" s="4" t="s">
        <v>53</v>
      </c>
      <c r="C13" s="4">
        <v>1</v>
      </c>
      <c r="D13" s="4">
        <v>2</v>
      </c>
      <c r="E13" s="4"/>
      <c r="F13" s="5"/>
    </row>
    <row r="14" spans="1:6" x14ac:dyDescent="0.2">
      <c r="A14" s="3" t="s">
        <v>7</v>
      </c>
      <c r="B14" s="4" t="s">
        <v>20</v>
      </c>
      <c r="C14" s="4"/>
      <c r="D14" s="4">
        <v>1</v>
      </c>
      <c r="E14" s="4"/>
      <c r="F14" s="5"/>
    </row>
    <row r="15" spans="1:6" x14ac:dyDescent="0.2">
      <c r="A15" s="3" t="s">
        <v>7</v>
      </c>
      <c r="B15" s="4" t="s">
        <v>40</v>
      </c>
      <c r="C15" s="4"/>
      <c r="D15" s="4">
        <v>1</v>
      </c>
      <c r="E15" s="4"/>
      <c r="F15" s="5"/>
    </row>
    <row r="16" spans="1:6" x14ac:dyDescent="0.2">
      <c r="A16" s="3" t="s">
        <v>7</v>
      </c>
      <c r="B16" s="4" t="s">
        <v>48</v>
      </c>
      <c r="C16" s="4"/>
      <c r="D16" s="4">
        <v>1</v>
      </c>
      <c r="E16" s="4"/>
      <c r="F16" s="5"/>
    </row>
    <row r="17" spans="1:6" x14ac:dyDescent="0.2">
      <c r="A17" s="3" t="s">
        <v>7</v>
      </c>
      <c r="B17" s="4" t="s">
        <v>31</v>
      </c>
      <c r="C17" s="4">
        <v>1</v>
      </c>
      <c r="D17" s="4"/>
      <c r="E17" s="4"/>
      <c r="F17" s="5"/>
    </row>
    <row r="18" spans="1:6" x14ac:dyDescent="0.2">
      <c r="A18" s="3" t="s">
        <v>7</v>
      </c>
      <c r="B18" s="4" t="s">
        <v>32</v>
      </c>
      <c r="C18" s="4">
        <v>1</v>
      </c>
      <c r="D18" s="4"/>
      <c r="E18" s="4"/>
      <c r="F18" s="5"/>
    </row>
    <row r="19" spans="1:6" x14ac:dyDescent="0.2">
      <c r="A19" s="3" t="s">
        <v>7</v>
      </c>
      <c r="B19" s="4" t="s">
        <v>33</v>
      </c>
      <c r="C19" s="4"/>
      <c r="D19" s="4">
        <v>1</v>
      </c>
      <c r="E19" s="4"/>
      <c r="F19" s="5"/>
    </row>
    <row r="20" spans="1:6" x14ac:dyDescent="0.2">
      <c r="A20" s="11" t="s">
        <v>7</v>
      </c>
      <c r="B20" s="12" t="s">
        <v>49</v>
      </c>
      <c r="C20" s="12"/>
      <c r="D20" s="12">
        <v>1</v>
      </c>
      <c r="E20" s="12">
        <v>1</v>
      </c>
      <c r="F20" s="13"/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:XFD42"/>
    </sheetView>
  </sheetViews>
  <sheetFormatPr baseColWidth="10" defaultColWidth="8.83203125" defaultRowHeight="15" x14ac:dyDescent="0.2"/>
  <cols>
    <col min="1" max="1" width="70.5" bestFit="1" customWidth="1"/>
  </cols>
  <sheetData>
    <row r="1" spans="1:11" ht="19" x14ac:dyDescent="0.25">
      <c r="B1" s="82" t="s">
        <v>74</v>
      </c>
      <c r="C1" s="82"/>
      <c r="D1" s="82"/>
      <c r="E1" s="82"/>
      <c r="F1" s="82"/>
      <c r="G1" s="82"/>
      <c r="H1" s="82"/>
    </row>
    <row r="3" spans="1:11" x14ac:dyDescent="0.2">
      <c r="A3" s="60"/>
      <c r="B3" s="60"/>
      <c r="C3" s="86" t="s">
        <v>59</v>
      </c>
      <c r="D3" s="87"/>
      <c r="E3" s="88"/>
      <c r="F3" s="86" t="s">
        <v>60</v>
      </c>
      <c r="G3" s="87"/>
      <c r="H3" s="88"/>
      <c r="I3" s="86" t="s">
        <v>61</v>
      </c>
      <c r="J3" s="87"/>
      <c r="K3" s="88"/>
    </row>
    <row r="4" spans="1:11" x14ac:dyDescent="0.2">
      <c r="A4" s="60" t="s">
        <v>71</v>
      </c>
      <c r="B4" s="60" t="s">
        <v>70</v>
      </c>
      <c r="C4" s="59" t="s">
        <v>63</v>
      </c>
      <c r="D4" s="58" t="s">
        <v>62</v>
      </c>
      <c r="E4" s="18" t="s">
        <v>54</v>
      </c>
      <c r="F4" s="59" t="s">
        <v>63</v>
      </c>
      <c r="G4" s="58" t="s">
        <v>62</v>
      </c>
      <c r="H4" s="18" t="s">
        <v>54</v>
      </c>
      <c r="I4" s="59" t="s">
        <v>63</v>
      </c>
      <c r="J4" s="58" t="s">
        <v>62</v>
      </c>
      <c r="K4" s="18" t="s">
        <v>54</v>
      </c>
    </row>
    <row r="5" spans="1:11" x14ac:dyDescent="0.2">
      <c r="A5" s="54" t="s">
        <v>7</v>
      </c>
      <c r="B5" s="53" t="s">
        <v>27</v>
      </c>
      <c r="C5" s="54">
        <v>2</v>
      </c>
      <c r="D5" s="53">
        <v>6</v>
      </c>
      <c r="E5" s="57">
        <f t="shared" ref="E5:E13" si="0">C5+D5</f>
        <v>8</v>
      </c>
      <c r="F5" s="54"/>
      <c r="G5" s="53">
        <v>5</v>
      </c>
      <c r="H5" s="57">
        <f t="shared" ref="H5:H13" si="1">F5+G5</f>
        <v>5</v>
      </c>
      <c r="I5" s="54"/>
      <c r="J5" s="53">
        <v>3</v>
      </c>
      <c r="K5" s="57">
        <f t="shared" ref="K5:K13" si="2">I5+J5</f>
        <v>3</v>
      </c>
    </row>
    <row r="6" spans="1:11" x14ac:dyDescent="0.2">
      <c r="A6" s="3" t="s">
        <v>7</v>
      </c>
      <c r="B6" s="4" t="s">
        <v>28</v>
      </c>
      <c r="C6" s="3">
        <v>1</v>
      </c>
      <c r="D6" s="4"/>
      <c r="E6" s="56">
        <f t="shared" si="0"/>
        <v>1</v>
      </c>
      <c r="F6" s="3"/>
      <c r="G6" s="4"/>
      <c r="H6" s="56">
        <f t="shared" si="1"/>
        <v>0</v>
      </c>
      <c r="I6" s="3">
        <v>2</v>
      </c>
      <c r="J6" s="4">
        <v>1</v>
      </c>
      <c r="K6" s="56">
        <f t="shared" si="2"/>
        <v>3</v>
      </c>
    </row>
    <row r="7" spans="1:11" x14ac:dyDescent="0.2">
      <c r="A7" s="3" t="s">
        <v>7</v>
      </c>
      <c r="B7" s="4" t="s">
        <v>29</v>
      </c>
      <c r="C7" s="3">
        <v>2</v>
      </c>
      <c r="D7" s="4">
        <v>5</v>
      </c>
      <c r="E7" s="56">
        <f t="shared" si="0"/>
        <v>7</v>
      </c>
      <c r="F7" s="3">
        <v>3</v>
      </c>
      <c r="G7" s="4">
        <v>2</v>
      </c>
      <c r="H7" s="56">
        <f t="shared" si="1"/>
        <v>5</v>
      </c>
      <c r="I7" s="3"/>
      <c r="J7" s="4">
        <v>2</v>
      </c>
      <c r="K7" s="56">
        <f t="shared" si="2"/>
        <v>2</v>
      </c>
    </row>
    <row r="8" spans="1:11" x14ac:dyDescent="0.2">
      <c r="A8" s="3" t="s">
        <v>7</v>
      </c>
      <c r="B8" s="4" t="s">
        <v>32</v>
      </c>
      <c r="C8" s="3">
        <v>1</v>
      </c>
      <c r="D8" s="4"/>
      <c r="E8" s="56">
        <f t="shared" si="0"/>
        <v>1</v>
      </c>
      <c r="F8" s="3"/>
      <c r="G8" s="4"/>
      <c r="H8" s="56">
        <f t="shared" si="1"/>
        <v>0</v>
      </c>
      <c r="I8" s="3"/>
      <c r="J8" s="4"/>
      <c r="K8" s="56">
        <f t="shared" si="2"/>
        <v>0</v>
      </c>
    </row>
    <row r="9" spans="1:11" x14ac:dyDescent="0.2">
      <c r="A9" s="3" t="s">
        <v>7</v>
      </c>
      <c r="B9" s="4" t="s">
        <v>33</v>
      </c>
      <c r="C9" s="3">
        <v>1</v>
      </c>
      <c r="D9" s="4"/>
      <c r="E9" s="56">
        <f t="shared" si="0"/>
        <v>1</v>
      </c>
      <c r="F9" s="3"/>
      <c r="G9" s="4"/>
      <c r="H9" s="56">
        <f t="shared" si="1"/>
        <v>0</v>
      </c>
      <c r="I9" s="3"/>
      <c r="J9" s="4"/>
      <c r="K9" s="56">
        <f t="shared" si="2"/>
        <v>0</v>
      </c>
    </row>
    <row r="10" spans="1:11" x14ac:dyDescent="0.2">
      <c r="A10" s="3" t="s">
        <v>7</v>
      </c>
      <c r="B10" s="4" t="s">
        <v>53</v>
      </c>
      <c r="C10" s="3">
        <v>1</v>
      </c>
      <c r="D10" s="4"/>
      <c r="E10" s="56">
        <f t="shared" si="0"/>
        <v>1</v>
      </c>
      <c r="F10" s="3"/>
      <c r="G10" s="4"/>
      <c r="H10" s="56">
        <f t="shared" si="1"/>
        <v>0</v>
      </c>
      <c r="I10" s="3"/>
      <c r="J10" s="4"/>
      <c r="K10" s="56">
        <f t="shared" si="2"/>
        <v>0</v>
      </c>
    </row>
    <row r="11" spans="1:11" x14ac:dyDescent="0.2">
      <c r="A11" s="3" t="s">
        <v>7</v>
      </c>
      <c r="B11" s="4" t="s">
        <v>47</v>
      </c>
      <c r="C11" s="3">
        <v>2</v>
      </c>
      <c r="D11" s="4">
        <v>8</v>
      </c>
      <c r="E11" s="56">
        <f t="shared" si="0"/>
        <v>10</v>
      </c>
      <c r="F11" s="3"/>
      <c r="G11" s="4">
        <v>6</v>
      </c>
      <c r="H11" s="56">
        <f t="shared" si="1"/>
        <v>6</v>
      </c>
      <c r="I11" s="3"/>
      <c r="J11" s="4">
        <v>4</v>
      </c>
      <c r="K11" s="56">
        <f t="shared" si="2"/>
        <v>4</v>
      </c>
    </row>
    <row r="12" spans="1:11" x14ac:dyDescent="0.2">
      <c r="A12" s="3" t="s">
        <v>7</v>
      </c>
      <c r="B12" s="4" t="s">
        <v>48</v>
      </c>
      <c r="C12" s="3">
        <v>2</v>
      </c>
      <c r="D12" s="4">
        <v>12</v>
      </c>
      <c r="E12" s="56">
        <f t="shared" si="0"/>
        <v>14</v>
      </c>
      <c r="F12" s="3"/>
      <c r="G12" s="4">
        <v>6</v>
      </c>
      <c r="H12" s="56">
        <f t="shared" si="1"/>
        <v>6</v>
      </c>
      <c r="I12" s="3"/>
      <c r="J12" s="4">
        <v>12</v>
      </c>
      <c r="K12" s="56">
        <f t="shared" si="2"/>
        <v>12</v>
      </c>
    </row>
    <row r="13" spans="1:11" x14ac:dyDescent="0.2">
      <c r="A13" s="11" t="s">
        <v>7</v>
      </c>
      <c r="B13" s="12" t="s">
        <v>49</v>
      </c>
      <c r="C13" s="11">
        <v>1</v>
      </c>
      <c r="D13" s="12">
        <v>2</v>
      </c>
      <c r="E13" s="55">
        <f t="shared" si="0"/>
        <v>3</v>
      </c>
      <c r="F13" s="11"/>
      <c r="G13" s="12">
        <v>3</v>
      </c>
      <c r="H13" s="55">
        <f t="shared" si="1"/>
        <v>3</v>
      </c>
      <c r="I13" s="11"/>
      <c r="J13" s="12">
        <v>2</v>
      </c>
      <c r="K13" s="55">
        <f t="shared" si="2"/>
        <v>2</v>
      </c>
    </row>
  </sheetData>
  <mergeCells count="4">
    <mergeCell ref="C3:E3"/>
    <mergeCell ref="F3:H3"/>
    <mergeCell ref="I3:K3"/>
    <mergeCell ref="B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24" sqref="D24"/>
    </sheetView>
  </sheetViews>
  <sheetFormatPr baseColWidth="10" defaultColWidth="8.83203125" defaultRowHeight="15" x14ac:dyDescent="0.2"/>
  <cols>
    <col min="1" max="1" width="70.5" bestFit="1" customWidth="1"/>
  </cols>
  <sheetData>
    <row r="1" spans="1:11" ht="21" x14ac:dyDescent="0.25">
      <c r="C1" s="77" t="s">
        <v>75</v>
      </c>
      <c r="D1" s="77"/>
      <c r="E1" s="77"/>
      <c r="F1" s="77"/>
      <c r="G1" s="77"/>
      <c r="H1" s="77"/>
    </row>
    <row r="3" spans="1:11" x14ac:dyDescent="0.2">
      <c r="A3" s="60"/>
      <c r="B3" s="60"/>
      <c r="C3" s="86" t="s">
        <v>59</v>
      </c>
      <c r="D3" s="87"/>
      <c r="E3" s="88"/>
      <c r="F3" s="86" t="s">
        <v>60</v>
      </c>
      <c r="G3" s="87"/>
      <c r="H3" s="88"/>
      <c r="I3" s="86" t="s">
        <v>61</v>
      </c>
      <c r="J3" s="87"/>
      <c r="K3" s="88"/>
    </row>
    <row r="4" spans="1:11" x14ac:dyDescent="0.2">
      <c r="A4" s="60" t="s">
        <v>71</v>
      </c>
      <c r="B4" s="60" t="s">
        <v>70</v>
      </c>
      <c r="C4" s="59" t="s">
        <v>63</v>
      </c>
      <c r="D4" s="58" t="s">
        <v>62</v>
      </c>
      <c r="E4" s="18" t="s">
        <v>54</v>
      </c>
      <c r="F4" s="59" t="s">
        <v>63</v>
      </c>
      <c r="G4" s="58" t="s">
        <v>62</v>
      </c>
      <c r="H4" s="18" t="s">
        <v>54</v>
      </c>
      <c r="I4" s="59" t="s">
        <v>63</v>
      </c>
      <c r="J4" s="58" t="s">
        <v>62</v>
      </c>
      <c r="K4" s="18" t="s">
        <v>54</v>
      </c>
    </row>
    <row r="5" spans="1:11" x14ac:dyDescent="0.2">
      <c r="A5" s="54" t="s">
        <v>7</v>
      </c>
      <c r="B5" s="53" t="s">
        <v>8</v>
      </c>
      <c r="C5" s="54">
        <v>1</v>
      </c>
      <c r="D5" s="53">
        <v>1</v>
      </c>
      <c r="E5" s="57">
        <f t="shared" ref="E5:E15" si="0">C5+D5</f>
        <v>2</v>
      </c>
      <c r="F5" s="54">
        <v>0</v>
      </c>
      <c r="G5" s="53">
        <v>0</v>
      </c>
      <c r="H5" s="57">
        <f t="shared" ref="H5:H15" si="1">F5+G5</f>
        <v>0</v>
      </c>
      <c r="I5" s="54">
        <v>0</v>
      </c>
      <c r="J5" s="53">
        <v>0</v>
      </c>
      <c r="K5" s="57">
        <f t="shared" ref="K5:K15" si="2">I5+J5</f>
        <v>0</v>
      </c>
    </row>
    <row r="6" spans="1:11" x14ac:dyDescent="0.2">
      <c r="A6" s="3" t="s">
        <v>7</v>
      </c>
      <c r="B6" s="4" t="s">
        <v>11</v>
      </c>
      <c r="C6" s="3">
        <v>1</v>
      </c>
      <c r="D6" s="4">
        <v>0</v>
      </c>
      <c r="E6" s="56">
        <f t="shared" si="0"/>
        <v>1</v>
      </c>
      <c r="F6" s="3">
        <v>0</v>
      </c>
      <c r="G6" s="4">
        <v>0</v>
      </c>
      <c r="H6" s="56">
        <f t="shared" si="1"/>
        <v>0</v>
      </c>
      <c r="I6" s="3">
        <v>0</v>
      </c>
      <c r="J6" s="4">
        <v>0</v>
      </c>
      <c r="K6" s="56">
        <f t="shared" si="2"/>
        <v>0</v>
      </c>
    </row>
    <row r="7" spans="1:11" x14ac:dyDescent="0.2">
      <c r="A7" s="3" t="s">
        <v>7</v>
      </c>
      <c r="B7" s="4" t="s">
        <v>15</v>
      </c>
      <c r="C7" s="3">
        <v>0</v>
      </c>
      <c r="D7" s="4">
        <v>2</v>
      </c>
      <c r="E7" s="56">
        <f t="shared" si="0"/>
        <v>2</v>
      </c>
      <c r="F7" s="3">
        <v>0</v>
      </c>
      <c r="G7" s="4">
        <v>1</v>
      </c>
      <c r="H7" s="56">
        <f t="shared" si="1"/>
        <v>1</v>
      </c>
      <c r="I7" s="3">
        <v>0</v>
      </c>
      <c r="J7" s="4">
        <v>0</v>
      </c>
      <c r="K7" s="56">
        <f t="shared" si="2"/>
        <v>0</v>
      </c>
    </row>
    <row r="8" spans="1:11" x14ac:dyDescent="0.2">
      <c r="A8" s="3" t="s">
        <v>7</v>
      </c>
      <c r="B8" s="4" t="s">
        <v>18</v>
      </c>
      <c r="C8" s="3">
        <v>0</v>
      </c>
      <c r="D8" s="4">
        <v>0</v>
      </c>
      <c r="E8" s="56">
        <f t="shared" si="0"/>
        <v>0</v>
      </c>
      <c r="F8" s="3">
        <v>1</v>
      </c>
      <c r="G8" s="4">
        <v>0</v>
      </c>
      <c r="H8" s="56">
        <f t="shared" si="1"/>
        <v>1</v>
      </c>
      <c r="I8" s="3">
        <v>0</v>
      </c>
      <c r="J8" s="4">
        <v>0</v>
      </c>
      <c r="K8" s="56">
        <f t="shared" si="2"/>
        <v>0</v>
      </c>
    </row>
    <row r="9" spans="1:11" x14ac:dyDescent="0.2">
      <c r="A9" s="3" t="s">
        <v>7</v>
      </c>
      <c r="B9" s="4" t="s">
        <v>27</v>
      </c>
      <c r="C9" s="3">
        <v>1</v>
      </c>
      <c r="D9" s="4">
        <v>1</v>
      </c>
      <c r="E9" s="56">
        <f t="shared" si="0"/>
        <v>2</v>
      </c>
      <c r="F9" s="3">
        <v>0</v>
      </c>
      <c r="G9" s="4">
        <v>0</v>
      </c>
      <c r="H9" s="56">
        <f t="shared" si="1"/>
        <v>0</v>
      </c>
      <c r="I9" s="3">
        <v>1</v>
      </c>
      <c r="J9" s="4">
        <v>0</v>
      </c>
      <c r="K9" s="56">
        <f t="shared" si="2"/>
        <v>1</v>
      </c>
    </row>
    <row r="10" spans="1:11" x14ac:dyDescent="0.2">
      <c r="A10" s="3" t="s">
        <v>7</v>
      </c>
      <c r="B10" s="4" t="s">
        <v>28</v>
      </c>
      <c r="C10" s="3">
        <v>0</v>
      </c>
      <c r="D10" s="4">
        <v>0</v>
      </c>
      <c r="E10" s="56">
        <f t="shared" si="0"/>
        <v>0</v>
      </c>
      <c r="F10" s="3">
        <v>0</v>
      </c>
      <c r="G10" s="4">
        <v>0</v>
      </c>
      <c r="H10" s="56">
        <f t="shared" si="1"/>
        <v>0</v>
      </c>
      <c r="I10" s="3">
        <v>0</v>
      </c>
      <c r="J10" s="4">
        <v>3</v>
      </c>
      <c r="K10" s="56">
        <f t="shared" si="2"/>
        <v>3</v>
      </c>
    </row>
    <row r="11" spans="1:11" x14ac:dyDescent="0.2">
      <c r="A11" s="3" t="s">
        <v>7</v>
      </c>
      <c r="B11" s="4" t="s">
        <v>29</v>
      </c>
      <c r="C11" s="3">
        <v>0</v>
      </c>
      <c r="D11" s="4">
        <v>4</v>
      </c>
      <c r="E11" s="56">
        <f t="shared" si="0"/>
        <v>4</v>
      </c>
      <c r="F11" s="3">
        <v>1</v>
      </c>
      <c r="G11" s="4">
        <v>4</v>
      </c>
      <c r="H11" s="56">
        <f t="shared" si="1"/>
        <v>5</v>
      </c>
      <c r="I11" s="3">
        <v>1</v>
      </c>
      <c r="J11" s="4">
        <v>3</v>
      </c>
      <c r="K11" s="56">
        <f t="shared" si="2"/>
        <v>4</v>
      </c>
    </row>
    <row r="12" spans="1:11" x14ac:dyDescent="0.2">
      <c r="A12" s="3" t="s">
        <v>7</v>
      </c>
      <c r="B12" s="4" t="s">
        <v>42</v>
      </c>
      <c r="C12" s="3">
        <v>0</v>
      </c>
      <c r="D12" s="4">
        <v>0</v>
      </c>
      <c r="E12" s="56">
        <f t="shared" si="0"/>
        <v>0</v>
      </c>
      <c r="F12" s="3">
        <v>0</v>
      </c>
      <c r="G12" s="4">
        <v>0</v>
      </c>
      <c r="H12" s="56">
        <f t="shared" si="1"/>
        <v>0</v>
      </c>
      <c r="I12" s="3">
        <v>0</v>
      </c>
      <c r="J12" s="4">
        <v>1</v>
      </c>
      <c r="K12" s="56">
        <f t="shared" si="2"/>
        <v>1</v>
      </c>
    </row>
    <row r="13" spans="1:11" x14ac:dyDescent="0.2">
      <c r="A13" s="3" t="s">
        <v>7</v>
      </c>
      <c r="B13" s="4" t="s">
        <v>47</v>
      </c>
      <c r="C13" s="3">
        <v>0</v>
      </c>
      <c r="D13" s="4">
        <v>4</v>
      </c>
      <c r="E13" s="56">
        <f t="shared" si="0"/>
        <v>4</v>
      </c>
      <c r="F13" s="3">
        <v>0</v>
      </c>
      <c r="G13" s="4">
        <v>2</v>
      </c>
      <c r="H13" s="56">
        <f t="shared" si="1"/>
        <v>2</v>
      </c>
      <c r="I13" s="3">
        <v>1</v>
      </c>
      <c r="J13" s="4">
        <v>3</v>
      </c>
      <c r="K13" s="56">
        <f t="shared" si="2"/>
        <v>4</v>
      </c>
    </row>
    <row r="14" spans="1:11" x14ac:dyDescent="0.2">
      <c r="A14" s="3" t="s">
        <v>7</v>
      </c>
      <c r="B14" s="4" t="s">
        <v>48</v>
      </c>
      <c r="C14" s="3">
        <v>0</v>
      </c>
      <c r="D14" s="4">
        <v>3</v>
      </c>
      <c r="E14" s="56">
        <f t="shared" si="0"/>
        <v>3</v>
      </c>
      <c r="F14" s="3">
        <v>1</v>
      </c>
      <c r="G14" s="4">
        <v>8</v>
      </c>
      <c r="H14" s="56">
        <f t="shared" si="1"/>
        <v>9</v>
      </c>
      <c r="I14" s="3">
        <v>0</v>
      </c>
      <c r="J14" s="4">
        <v>4</v>
      </c>
      <c r="K14" s="56">
        <f t="shared" si="2"/>
        <v>4</v>
      </c>
    </row>
    <row r="15" spans="1:11" x14ac:dyDescent="0.2">
      <c r="A15" s="11" t="s">
        <v>7</v>
      </c>
      <c r="B15" s="12" t="s">
        <v>49</v>
      </c>
      <c r="C15" s="11">
        <v>0</v>
      </c>
      <c r="D15" s="12">
        <v>0</v>
      </c>
      <c r="E15" s="55">
        <f t="shared" si="0"/>
        <v>0</v>
      </c>
      <c r="F15" s="11">
        <v>0</v>
      </c>
      <c r="G15" s="12">
        <v>1</v>
      </c>
      <c r="H15" s="55">
        <f t="shared" si="1"/>
        <v>1</v>
      </c>
      <c r="I15" s="11">
        <v>0</v>
      </c>
      <c r="J15" s="12">
        <v>1</v>
      </c>
      <c r="K15" s="55">
        <f t="shared" si="2"/>
        <v>1</v>
      </c>
    </row>
  </sheetData>
  <mergeCells count="4">
    <mergeCell ref="C3:E3"/>
    <mergeCell ref="F3:H3"/>
    <mergeCell ref="I3:K3"/>
    <mergeCell ref="C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Classi CFU</vt:lpstr>
      <vt:lpstr>Inattivi</vt:lpstr>
      <vt:lpstr>Media CFU</vt:lpstr>
      <vt:lpstr>CFU Mobilità</vt:lpstr>
      <vt:lpstr>Media voti</vt:lpstr>
      <vt:lpstr>Passaggi in</vt:lpstr>
      <vt:lpstr>Passaggi out</vt:lpstr>
      <vt:lpstr>Trasf_in</vt:lpstr>
      <vt:lpstr>Trasf_out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Ciro Marziliano</dc:creator>
  <cp:lastModifiedBy>Utente di Microsoft Office</cp:lastModifiedBy>
  <dcterms:created xsi:type="dcterms:W3CDTF">2015-09-04T10:33:37Z</dcterms:created>
  <dcterms:modified xsi:type="dcterms:W3CDTF">2015-09-18T09:07:57Z</dcterms:modified>
</cp:coreProperties>
</file>